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11640" activeTab="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/>
  <calcPr fullCalcOnLoad="1"/>
</workbook>
</file>

<file path=xl/sharedStrings.xml><?xml version="1.0" encoding="utf-8"?>
<sst xmlns="http://schemas.openxmlformats.org/spreadsheetml/2006/main" count="366" uniqueCount="177">
  <si>
    <t>體育學系運動健康管理組</t>
  </si>
  <si>
    <t>體育學系運動競技組</t>
  </si>
  <si>
    <t>體育學系體育學組</t>
  </si>
  <si>
    <t>應用美術學系</t>
  </si>
  <si>
    <t>音樂學系</t>
  </si>
  <si>
    <t>中國文學系</t>
  </si>
  <si>
    <t>英國語文學系</t>
  </si>
  <si>
    <t>法國語文學系</t>
  </si>
  <si>
    <t>德語語文學系</t>
  </si>
  <si>
    <t>西班牙語文學系</t>
  </si>
  <si>
    <t>日本語文學系</t>
  </si>
  <si>
    <t>義大利語文學系</t>
  </si>
  <si>
    <t>宗教學系</t>
  </si>
  <si>
    <t>天主教研修學士學位學程</t>
  </si>
  <si>
    <t>歷史學系</t>
  </si>
  <si>
    <t>哲學系</t>
  </si>
  <si>
    <t>經濟學系</t>
  </si>
  <si>
    <t>社會學系</t>
  </si>
  <si>
    <t>心理學系</t>
  </si>
  <si>
    <t>臨床心理學系</t>
  </si>
  <si>
    <t>新聞傳播學系</t>
  </si>
  <si>
    <t>影像傳播學系</t>
  </si>
  <si>
    <t>圖書資訊學系</t>
  </si>
  <si>
    <t>廣告傳播學系</t>
  </si>
  <si>
    <t>會計學系</t>
  </si>
  <si>
    <t>企業管理學系</t>
  </si>
  <si>
    <t>金融與國際企業學系</t>
  </si>
  <si>
    <t>法律學系</t>
  </si>
  <si>
    <t>學士後法律學系</t>
  </si>
  <si>
    <t>財經法律學系</t>
  </si>
  <si>
    <t>生命科學系</t>
  </si>
  <si>
    <t>化學系</t>
  </si>
  <si>
    <t>物理學系光電物理組</t>
  </si>
  <si>
    <t>物理學系物理組</t>
  </si>
  <si>
    <t>數學系純數學組</t>
  </si>
  <si>
    <t>數學系應用數學組</t>
  </si>
  <si>
    <t>統計資訊學系</t>
  </si>
  <si>
    <t>資訊管理學系</t>
  </si>
  <si>
    <t>電機工程學系系統與晶片設計組</t>
  </si>
  <si>
    <t>電機工程學系電腦與通訊工程組</t>
  </si>
  <si>
    <t>資訊工程學系</t>
  </si>
  <si>
    <t>景觀設計學系</t>
  </si>
  <si>
    <t>食品科學系</t>
  </si>
  <si>
    <t>醫學系</t>
  </si>
  <si>
    <t>公共衛生學系</t>
  </si>
  <si>
    <t>職能治療學系</t>
  </si>
  <si>
    <t>營養科學系</t>
  </si>
  <si>
    <t>護理學系</t>
  </si>
  <si>
    <t>呼吸治療學系</t>
  </si>
  <si>
    <t>社會工作學系</t>
  </si>
  <si>
    <t>兒童與家庭學系</t>
  </si>
  <si>
    <t>餐旅管理學系</t>
  </si>
  <si>
    <t>織品服裝學系服飾設計組</t>
  </si>
  <si>
    <t>織品服裝學系織品設計組</t>
  </si>
  <si>
    <t>音樂學系博士班音樂學組</t>
  </si>
  <si>
    <t>音樂學系博士班演奏組</t>
  </si>
  <si>
    <t>中國文學系博士班</t>
  </si>
  <si>
    <t>宗教學系博士班</t>
  </si>
  <si>
    <t>哲學系博士班</t>
  </si>
  <si>
    <t>跨文化研究所比較文學博士班</t>
  </si>
  <si>
    <t>心理學系博士班</t>
  </si>
  <si>
    <t>商學研究所博士班</t>
  </si>
  <si>
    <t>法律學系博士班</t>
  </si>
  <si>
    <t>化學系博士班</t>
  </si>
  <si>
    <t>應用科學與工程研究所博士班</t>
  </si>
  <si>
    <t>食品營養博士學位學程</t>
  </si>
  <si>
    <t>統計資訊學系應用統計碩士班</t>
  </si>
  <si>
    <t>體育學系碩士班</t>
  </si>
  <si>
    <t>教育領導與發展研究所碩士班</t>
  </si>
  <si>
    <t>應用美術學系碩士班</t>
  </si>
  <si>
    <t>音樂學系碩士班</t>
  </si>
  <si>
    <t>中國文學系碩士班</t>
  </si>
  <si>
    <t>英國語文學系碩士班</t>
  </si>
  <si>
    <t>法國語文學系碩士班</t>
  </si>
  <si>
    <t>德語語文學系碩士班</t>
  </si>
  <si>
    <t>西班牙語文學系碩士班</t>
  </si>
  <si>
    <t>日本語文學系碩士班</t>
  </si>
  <si>
    <t>宗教學系碩士班</t>
  </si>
  <si>
    <t>歷史學系碩士班</t>
  </si>
  <si>
    <t>哲學系碩士班</t>
  </si>
  <si>
    <t>跨文化研究所語言學碩士班</t>
  </si>
  <si>
    <t>跨文化研究所翻譯學碩士班</t>
  </si>
  <si>
    <t>品牌與時尚經營管理碩士學位學程</t>
  </si>
  <si>
    <t>經濟學系碩士班</t>
  </si>
  <si>
    <t>社會學系碩士班</t>
  </si>
  <si>
    <t>心理學系碩士班</t>
  </si>
  <si>
    <t>臨床心理學系碩士班</t>
  </si>
  <si>
    <t>大眾傳播學研究所碩士班</t>
  </si>
  <si>
    <t>博物館學研究所碩士班</t>
  </si>
  <si>
    <t>圖書資訊學系碩士班</t>
  </si>
  <si>
    <t>會計學系碩士班</t>
  </si>
  <si>
    <t>企業管理學系管理學碩士班</t>
  </si>
  <si>
    <t>國際經營管理碩士學位學程</t>
  </si>
  <si>
    <t>金融與國際企業學系金融碩士班</t>
  </si>
  <si>
    <t>法律學系碩士班</t>
  </si>
  <si>
    <t>財經法律學系碩士班</t>
  </si>
  <si>
    <t>生命科學系碩士班</t>
  </si>
  <si>
    <t>化學系碩士班</t>
  </si>
  <si>
    <t>物理學系碩士班</t>
  </si>
  <si>
    <t>數學系碩士班</t>
  </si>
  <si>
    <t>資訊管理學系碩士班</t>
  </si>
  <si>
    <t>電機工程學系碩士班</t>
  </si>
  <si>
    <t>資訊工程學系碩士班</t>
  </si>
  <si>
    <t>景觀設計學系碩士班</t>
  </si>
  <si>
    <t>食品科學系碩士班</t>
  </si>
  <si>
    <t>基礎醫學研究所碩士班</t>
  </si>
  <si>
    <t>公共衛生學系碩士班</t>
  </si>
  <si>
    <t>營養科學系碩士班</t>
  </si>
  <si>
    <t>護理學系碩士班</t>
  </si>
  <si>
    <t>社會工作學系碩士班</t>
  </si>
  <si>
    <t>兒童與家庭學系碩士班</t>
  </si>
  <si>
    <t>餐旅管理學系碩士班</t>
  </si>
  <si>
    <t>織品服裝學系碩士班</t>
  </si>
  <si>
    <t>藝術與文化創意學士學位學程</t>
  </si>
  <si>
    <t>大眾傳播學士學位學程</t>
  </si>
  <si>
    <t>商業管理學士學位學程</t>
  </si>
  <si>
    <t>數學系</t>
  </si>
  <si>
    <t>軟體工程與數位創意學士學位學程</t>
  </si>
  <si>
    <t>運動休閒管理學士學位學程</t>
  </si>
  <si>
    <t>社會企業碩士在職學位學程</t>
  </si>
  <si>
    <t>統計資訊學系應用統計碩士在職專班</t>
  </si>
  <si>
    <t>體育學系碩士在職專班</t>
  </si>
  <si>
    <t>教育領導與發展研究所碩士在職專班</t>
  </si>
  <si>
    <t>音樂學系碩士在職專班</t>
  </si>
  <si>
    <t>宗教學系碩士在職專班</t>
  </si>
  <si>
    <t>哲學系碩士在職專班</t>
  </si>
  <si>
    <t>跨文化研究所翻譯學碩士在職專班</t>
  </si>
  <si>
    <t>大眾傳播學研究所碩士在職專班</t>
  </si>
  <si>
    <t>會計學系碩士在職專班</t>
  </si>
  <si>
    <t>企業管理學系管理學碩士在職專班</t>
  </si>
  <si>
    <t>國際創業與經營管理碩士學位學程在職專班</t>
  </si>
  <si>
    <t>金融與國際企業學系金融碩士在職專班</t>
  </si>
  <si>
    <t>科技管理碩士學位學程在職專班</t>
  </si>
  <si>
    <t>非營利組織管理碩士學位學程在職專班</t>
  </si>
  <si>
    <t>法律學系碩士在職專班</t>
  </si>
  <si>
    <t>資訊管理學系碩士在職專班</t>
  </si>
  <si>
    <t>電機工程學系碩士在職專班</t>
  </si>
  <si>
    <t>資訊工程學系碩士在職專班</t>
  </si>
  <si>
    <t>跨專業長期照護碩士學位學程在職專班</t>
  </si>
  <si>
    <t>兒童與家庭學系碩士在職專班</t>
  </si>
  <si>
    <t>餐旅管理學系碩士在職專班</t>
  </si>
  <si>
    <t>織品服裝學系碩士在職專班</t>
  </si>
  <si>
    <t>護理學系二年制在職專班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</si>
  <si>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</si>
  <si>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</si>
  <si>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</si>
  <si>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</si>
  <si>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</si>
  <si>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</si>
  <si>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</si>
  <si>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</si>
  <si>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</si>
  <si>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</si>
  <si>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</si>
  <si>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</si>
  <si>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</si>
  <si>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文學院　　　                  小計</t>
  </si>
  <si>
    <t>教育學院                      小計</t>
  </si>
  <si>
    <t>傳播學院                      小計</t>
  </si>
  <si>
    <t>藝術學院　　                  小計</t>
  </si>
  <si>
    <t>醫學院　　　                  小計</t>
  </si>
  <si>
    <t>理工學院　　                  小計</t>
  </si>
  <si>
    <t>外國語文學院                  小計</t>
  </si>
  <si>
    <t>民生學院　　                  小計</t>
  </si>
  <si>
    <t>法律學院                      小計</t>
  </si>
  <si>
    <t>管理學院　　                  小計</t>
  </si>
  <si>
    <t>社會科學院                    小計</t>
  </si>
  <si>
    <t>日間部                        合計</t>
  </si>
  <si>
    <t>二   技                       小計</t>
  </si>
  <si>
    <t>輔仁大學103學年度第1學期</t>
  </si>
  <si>
    <t>日間部　　學生註冊人數統計表</t>
  </si>
  <si>
    <t xml:space="preserve">備註：1、 本表依據1031015統計數字製表。
            2、 本表不含註冊後休學生。 </t>
  </si>
  <si>
    <t>織品服裝學系織品服飾行銷組</t>
  </si>
  <si>
    <t>進修部                        合計</t>
  </si>
  <si>
    <t>博士班                        合計</t>
  </si>
  <si>
    <t>碩士在職專班                  合計</t>
  </si>
  <si>
    <t>碩士班                        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</si>
</sst>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微軟正黑體"/>
      <family val="2"/>
    </font>
    <font>
      <sz val="10"/>
      <color indexed="8"/>
      <name val="微軟正黑體"/>
      <family val="2"/>
    </font>
    <font>
      <b/>
      <sz val="10"/>
      <color indexed="62"/>
      <name val="微軟正黑體"/>
      <family val="2"/>
    </font>
    <font>
      <sz val="16"/>
      <name val="微軟正黑體"/>
      <family val="2"/>
    </font>
    <font>
      <sz val="12"/>
      <color indexed="8"/>
      <name val="微軟正黑體"/>
      <family val="2"/>
    </font>
    <font>
      <sz val="9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0"/>
      <color theme="3" tint="0.39998000860214233"/>
      <name val="微軟正黑體"/>
      <family val="2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1" fontId="8" fillId="33" borderId="1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6"/>
  <sheetViews>
    <sheetView tabSelected="1" zoomScalePageLayoutView="0" workbookViewId="0" topLeftCell="A1">
      <selection activeCell="D6" sqref="D6"/>
    </sheetView>
  </sheetViews>
  <sheetFormatPr defaultColWidth="9.00390625" defaultRowHeight="15.75"/>
  <cols>
    <col min="1" max="1" width="25.75390625" style="17" bestFit="1" customWidth="1"/>
    <col min="2" max="20" width="6.875" style="17" customWidth="1"/>
    <col min="21" max="16384" width="9.00390625" style="17" customWidth="1"/>
  </cols>
  <sheetData>
    <row r="1" spans="1:20" s="16" customFormat="1" ht="25.5" customHeight="1">
      <c r="A1" s="22" t="s">
        <v>169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16" customFormat="1" ht="21">
      <c r="A2" s="22" t="s">
        <v>170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45" s="2" customFormat="1" ht="13.5">
      <c r="A3" s="26" t="s">
        <v>143</v>
      </c>
      <c r="B3" s="21" t="s">
        <v>144</v>
      </c>
      <c r="C3" s="21"/>
      <c r="D3" s="21"/>
      <c r="E3" s="21" t="s">
        <v>145</v>
      </c>
      <c r="F3" s="21"/>
      <c r="G3" s="21" t="s">
        <v>146</v>
      </c>
      <c r="H3" s="21"/>
      <c r="I3" s="21" t="s">
        <v>147</v>
      </c>
      <c r="J3" s="21"/>
      <c r="K3" s="21" t="s">
        <v>148</v>
      </c>
      <c r="L3" s="21"/>
      <c r="M3" s="21" t="s">
        <v>149</v>
      </c>
      <c r="N3" s="21"/>
      <c r="O3" s="21" t="s">
        <v>150</v>
      </c>
      <c r="P3" s="21"/>
      <c r="Q3" s="21" t="s">
        <v>151</v>
      </c>
      <c r="R3" s="21"/>
      <c r="S3" s="21" t="s">
        <v>152</v>
      </c>
      <c r="T3" s="2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20" s="4" customFormat="1" ht="13.5">
      <c r="A4" s="27"/>
      <c r="B4" s="3" t="s">
        <v>153</v>
      </c>
      <c r="C4" s="3" t="s">
        <v>154</v>
      </c>
      <c r="D4" s="3" t="s">
        <v>155</v>
      </c>
      <c r="E4" s="3" t="s">
        <v>154</v>
      </c>
      <c r="F4" s="3" t="s">
        <v>155</v>
      </c>
      <c r="G4" s="3" t="s">
        <v>154</v>
      </c>
      <c r="H4" s="3" t="s">
        <v>155</v>
      </c>
      <c r="I4" s="3" t="s">
        <v>154</v>
      </c>
      <c r="J4" s="3" t="s">
        <v>155</v>
      </c>
      <c r="K4" s="3" t="s">
        <v>154</v>
      </c>
      <c r="L4" s="3" t="s">
        <v>155</v>
      </c>
      <c r="M4" s="3" t="s">
        <v>154</v>
      </c>
      <c r="N4" s="3" t="s">
        <v>155</v>
      </c>
      <c r="O4" s="3" t="s">
        <v>154</v>
      </c>
      <c r="P4" s="3" t="s">
        <v>155</v>
      </c>
      <c r="Q4" s="3" t="s">
        <v>154</v>
      </c>
      <c r="R4" s="3" t="s">
        <v>155</v>
      </c>
      <c r="S4" s="3" t="s">
        <v>154</v>
      </c>
      <c r="T4" s="3" t="s">
        <v>155</v>
      </c>
    </row>
    <row r="5" spans="1:20" s="4" customFormat="1" ht="13.5">
      <c r="A5" s="5" t="s">
        <v>5</v>
      </c>
      <c r="B5" s="5">
        <f>SUM(C5:D5)</f>
        <v>508</v>
      </c>
      <c r="C5" s="5">
        <f aca="true" t="shared" si="0" ref="C5:D7">SUM(E5,G5,I5,K5,M5,O5,Q5,S5)</f>
        <v>121</v>
      </c>
      <c r="D5" s="5">
        <f t="shared" si="0"/>
        <v>387</v>
      </c>
      <c r="E5" s="5">
        <v>26</v>
      </c>
      <c r="F5" s="5">
        <v>100</v>
      </c>
      <c r="G5" s="5">
        <v>28</v>
      </c>
      <c r="H5" s="5">
        <v>103</v>
      </c>
      <c r="I5" s="5">
        <v>32</v>
      </c>
      <c r="J5" s="5">
        <v>76</v>
      </c>
      <c r="K5" s="5">
        <v>25</v>
      </c>
      <c r="L5" s="5">
        <v>84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10</v>
      </c>
      <c r="T5" s="5">
        <v>24</v>
      </c>
    </row>
    <row r="6" spans="1:20" s="4" customFormat="1" ht="13.5">
      <c r="A6" s="5" t="s">
        <v>14</v>
      </c>
      <c r="B6" s="5">
        <f>SUM(C6:D6)</f>
        <v>523</v>
      </c>
      <c r="C6" s="5">
        <f t="shared" si="0"/>
        <v>284</v>
      </c>
      <c r="D6" s="5">
        <f t="shared" si="0"/>
        <v>239</v>
      </c>
      <c r="E6" s="5">
        <v>77</v>
      </c>
      <c r="F6" s="5">
        <v>44</v>
      </c>
      <c r="G6" s="5">
        <v>60</v>
      </c>
      <c r="H6" s="5">
        <v>70</v>
      </c>
      <c r="I6" s="5">
        <v>50</v>
      </c>
      <c r="J6" s="5">
        <v>54</v>
      </c>
      <c r="K6" s="5">
        <v>57</v>
      </c>
      <c r="L6" s="5">
        <v>53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40</v>
      </c>
      <c r="T6" s="5">
        <v>18</v>
      </c>
    </row>
    <row r="7" spans="1:20" s="4" customFormat="1" ht="13.5">
      <c r="A7" s="5" t="s">
        <v>15</v>
      </c>
      <c r="B7" s="5">
        <f>SUM(C7:D7)</f>
        <v>437</v>
      </c>
      <c r="C7" s="5">
        <f t="shared" si="0"/>
        <v>211</v>
      </c>
      <c r="D7" s="5">
        <f t="shared" si="0"/>
        <v>226</v>
      </c>
      <c r="E7" s="5">
        <v>53</v>
      </c>
      <c r="F7" s="5">
        <v>69</v>
      </c>
      <c r="G7" s="5">
        <v>52</v>
      </c>
      <c r="H7" s="5">
        <v>51</v>
      </c>
      <c r="I7" s="5">
        <v>43</v>
      </c>
      <c r="J7" s="5">
        <v>46</v>
      </c>
      <c r="K7" s="5">
        <v>43</v>
      </c>
      <c r="L7" s="5">
        <v>42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20</v>
      </c>
      <c r="T7" s="5">
        <v>18</v>
      </c>
    </row>
    <row r="8" spans="1:20" s="4" customFormat="1" ht="13.5">
      <c r="A8" s="6" t="s">
        <v>156</v>
      </c>
      <c r="B8" s="6">
        <f>SUM(B5:B7)</f>
        <v>1468</v>
      </c>
      <c r="C8" s="6">
        <f aca="true" t="shared" si="1" ref="C8:T8">SUM(C5:C7)</f>
        <v>616</v>
      </c>
      <c r="D8" s="6">
        <f t="shared" si="1"/>
        <v>852</v>
      </c>
      <c r="E8" s="6">
        <f t="shared" si="1"/>
        <v>156</v>
      </c>
      <c r="F8" s="6">
        <f t="shared" si="1"/>
        <v>213</v>
      </c>
      <c r="G8" s="6">
        <f t="shared" si="1"/>
        <v>140</v>
      </c>
      <c r="H8" s="6">
        <f t="shared" si="1"/>
        <v>224</v>
      </c>
      <c r="I8" s="6">
        <f t="shared" si="1"/>
        <v>125</v>
      </c>
      <c r="J8" s="6">
        <f t="shared" si="1"/>
        <v>176</v>
      </c>
      <c r="K8" s="6">
        <f t="shared" si="1"/>
        <v>125</v>
      </c>
      <c r="L8" s="6">
        <f t="shared" si="1"/>
        <v>179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6">
        <f t="shared" si="1"/>
        <v>0</v>
      </c>
      <c r="S8" s="6">
        <f t="shared" si="1"/>
        <v>70</v>
      </c>
      <c r="T8" s="6">
        <f t="shared" si="1"/>
        <v>60</v>
      </c>
    </row>
    <row r="9" spans="1:20" s="4" customFormat="1" ht="13.5">
      <c r="A9" s="5" t="s">
        <v>4</v>
      </c>
      <c r="B9" s="5">
        <f>SUM(C9:D9)</f>
        <v>186</v>
      </c>
      <c r="C9" s="5">
        <f aca="true" t="shared" si="2" ref="C9:D11">SUM(E9,G9,I9,K9,M9,O9,Q9,S9)</f>
        <v>52</v>
      </c>
      <c r="D9" s="5">
        <f t="shared" si="2"/>
        <v>134</v>
      </c>
      <c r="E9" s="5">
        <v>14</v>
      </c>
      <c r="F9" s="5">
        <v>30</v>
      </c>
      <c r="G9" s="5">
        <v>12</v>
      </c>
      <c r="H9" s="5">
        <v>29</v>
      </c>
      <c r="I9" s="5">
        <v>13</v>
      </c>
      <c r="J9" s="5">
        <v>32</v>
      </c>
      <c r="K9" s="5">
        <v>5</v>
      </c>
      <c r="L9" s="5">
        <v>31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8</v>
      </c>
      <c r="T9" s="5">
        <v>12</v>
      </c>
    </row>
    <row r="10" spans="1:20" s="4" customFormat="1" ht="13.5">
      <c r="A10" s="5" t="s">
        <v>3</v>
      </c>
      <c r="B10" s="5">
        <f>SUM(C10:D10)</f>
        <v>296</v>
      </c>
      <c r="C10" s="5">
        <f t="shared" si="2"/>
        <v>53</v>
      </c>
      <c r="D10" s="5">
        <f t="shared" si="2"/>
        <v>243</v>
      </c>
      <c r="E10" s="5">
        <v>12</v>
      </c>
      <c r="F10" s="5">
        <v>59</v>
      </c>
      <c r="G10" s="5">
        <v>10</v>
      </c>
      <c r="H10" s="5">
        <v>63</v>
      </c>
      <c r="I10" s="5">
        <v>13</v>
      </c>
      <c r="J10" s="5">
        <v>59</v>
      </c>
      <c r="K10" s="5">
        <v>13</v>
      </c>
      <c r="L10" s="5">
        <v>55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</v>
      </c>
      <c r="T10" s="5">
        <v>7</v>
      </c>
    </row>
    <row r="11" spans="1:20" s="4" customFormat="1" ht="13.5">
      <c r="A11" s="5" t="s">
        <v>41</v>
      </c>
      <c r="B11" s="5">
        <f>SUM(C11:D11)</f>
        <v>276</v>
      </c>
      <c r="C11" s="5">
        <f t="shared" si="2"/>
        <v>117</v>
      </c>
      <c r="D11" s="5">
        <f t="shared" si="2"/>
        <v>159</v>
      </c>
      <c r="E11" s="5">
        <v>29</v>
      </c>
      <c r="F11" s="5">
        <v>34</v>
      </c>
      <c r="G11" s="5">
        <v>27</v>
      </c>
      <c r="H11" s="5">
        <v>41</v>
      </c>
      <c r="I11" s="5">
        <v>22</v>
      </c>
      <c r="J11" s="5">
        <v>32</v>
      </c>
      <c r="K11" s="5">
        <v>23</v>
      </c>
      <c r="L11" s="5">
        <v>42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16</v>
      </c>
      <c r="T11" s="5">
        <v>10</v>
      </c>
    </row>
    <row r="12" spans="1:20" s="4" customFormat="1" ht="13.5">
      <c r="A12" s="6" t="s">
        <v>159</v>
      </c>
      <c r="B12" s="7">
        <f>SUM(B9:B11)</f>
        <v>758</v>
      </c>
      <c r="C12" s="7">
        <f aca="true" t="shared" si="3" ref="C12:T12">SUM(C9:C11)</f>
        <v>222</v>
      </c>
      <c r="D12" s="7">
        <f t="shared" si="3"/>
        <v>536</v>
      </c>
      <c r="E12" s="7">
        <f t="shared" si="3"/>
        <v>55</v>
      </c>
      <c r="F12" s="7">
        <f t="shared" si="3"/>
        <v>123</v>
      </c>
      <c r="G12" s="7">
        <f t="shared" si="3"/>
        <v>49</v>
      </c>
      <c r="H12" s="7">
        <f t="shared" si="3"/>
        <v>133</v>
      </c>
      <c r="I12" s="7">
        <f t="shared" si="3"/>
        <v>48</v>
      </c>
      <c r="J12" s="7">
        <f t="shared" si="3"/>
        <v>123</v>
      </c>
      <c r="K12" s="7">
        <f t="shared" si="3"/>
        <v>41</v>
      </c>
      <c r="L12" s="7">
        <f t="shared" si="3"/>
        <v>128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29</v>
      </c>
      <c r="T12" s="7">
        <f t="shared" si="3"/>
        <v>29</v>
      </c>
    </row>
    <row r="13" spans="1:20" s="4" customFormat="1" ht="13.5">
      <c r="A13" s="5" t="s">
        <v>43</v>
      </c>
      <c r="B13" s="5">
        <f aca="true" t="shared" si="4" ref="B13:B18">SUM(C13:D13)</f>
        <v>322</v>
      </c>
      <c r="C13" s="5">
        <f aca="true" t="shared" si="5" ref="C13:D18">SUM(E13,G13,I13,K13,M13,O13,Q13,S13)</f>
        <v>221</v>
      </c>
      <c r="D13" s="5">
        <f t="shared" si="5"/>
        <v>101</v>
      </c>
      <c r="E13" s="5">
        <v>29</v>
      </c>
      <c r="F13" s="5">
        <v>19</v>
      </c>
      <c r="G13" s="5">
        <v>34</v>
      </c>
      <c r="H13" s="5">
        <v>15</v>
      </c>
      <c r="I13" s="5">
        <v>36</v>
      </c>
      <c r="J13" s="5">
        <v>13</v>
      </c>
      <c r="K13" s="5">
        <v>36</v>
      </c>
      <c r="L13" s="5">
        <v>9</v>
      </c>
      <c r="M13" s="5">
        <v>29</v>
      </c>
      <c r="N13" s="5">
        <v>12</v>
      </c>
      <c r="O13" s="5">
        <v>29</v>
      </c>
      <c r="P13" s="5">
        <v>16</v>
      </c>
      <c r="Q13" s="5">
        <v>27</v>
      </c>
      <c r="R13" s="5">
        <v>16</v>
      </c>
      <c r="S13" s="5">
        <v>1</v>
      </c>
      <c r="T13" s="5">
        <v>1</v>
      </c>
    </row>
    <row r="14" spans="1:20" s="4" customFormat="1" ht="13.5">
      <c r="A14" s="5" t="s">
        <v>44</v>
      </c>
      <c r="B14" s="5">
        <f t="shared" si="4"/>
        <v>262</v>
      </c>
      <c r="C14" s="5">
        <f t="shared" si="5"/>
        <v>81</v>
      </c>
      <c r="D14" s="5">
        <f t="shared" si="5"/>
        <v>181</v>
      </c>
      <c r="E14" s="5">
        <v>15</v>
      </c>
      <c r="F14" s="5">
        <v>43</v>
      </c>
      <c r="G14" s="5">
        <v>19</v>
      </c>
      <c r="H14" s="5">
        <v>44</v>
      </c>
      <c r="I14" s="5">
        <v>16</v>
      </c>
      <c r="J14" s="5">
        <v>44</v>
      </c>
      <c r="K14" s="5">
        <v>22</v>
      </c>
      <c r="L14" s="5">
        <v>37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9</v>
      </c>
      <c r="T14" s="5">
        <v>13</v>
      </c>
    </row>
    <row r="15" spans="1:20" s="4" customFormat="1" ht="13.5">
      <c r="A15" s="5" t="s">
        <v>19</v>
      </c>
      <c r="B15" s="5">
        <f t="shared" si="4"/>
        <v>272</v>
      </c>
      <c r="C15" s="5">
        <f t="shared" si="5"/>
        <v>87</v>
      </c>
      <c r="D15" s="5">
        <f t="shared" si="5"/>
        <v>185</v>
      </c>
      <c r="E15" s="5">
        <v>15</v>
      </c>
      <c r="F15" s="5">
        <v>42</v>
      </c>
      <c r="G15" s="5">
        <v>25</v>
      </c>
      <c r="H15" s="5">
        <v>42</v>
      </c>
      <c r="I15" s="5">
        <v>15</v>
      </c>
      <c r="J15" s="5">
        <v>53</v>
      </c>
      <c r="K15" s="5">
        <v>25</v>
      </c>
      <c r="L15" s="5">
        <v>43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7</v>
      </c>
      <c r="T15" s="5">
        <v>5</v>
      </c>
    </row>
    <row r="16" spans="1:20" s="4" customFormat="1" ht="13.5">
      <c r="A16" s="5" t="s">
        <v>45</v>
      </c>
      <c r="B16" s="5">
        <f t="shared" si="4"/>
        <v>214</v>
      </c>
      <c r="C16" s="5">
        <f t="shared" si="5"/>
        <v>61</v>
      </c>
      <c r="D16" s="5">
        <f t="shared" si="5"/>
        <v>153</v>
      </c>
      <c r="E16" s="5">
        <v>9</v>
      </c>
      <c r="F16" s="5">
        <v>38</v>
      </c>
      <c r="G16" s="5">
        <v>16</v>
      </c>
      <c r="H16" s="5">
        <v>44</v>
      </c>
      <c r="I16" s="5">
        <v>17</v>
      </c>
      <c r="J16" s="5">
        <v>36</v>
      </c>
      <c r="K16" s="5">
        <v>17</v>
      </c>
      <c r="L16" s="5">
        <v>34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2</v>
      </c>
      <c r="T16" s="5">
        <v>1</v>
      </c>
    </row>
    <row r="17" spans="1:20" s="4" customFormat="1" ht="13.5">
      <c r="A17" s="5" t="s">
        <v>48</v>
      </c>
      <c r="B17" s="5">
        <f t="shared" si="4"/>
        <v>154</v>
      </c>
      <c r="C17" s="5">
        <f t="shared" si="5"/>
        <v>84</v>
      </c>
      <c r="D17" s="5">
        <f t="shared" si="5"/>
        <v>70</v>
      </c>
      <c r="E17" s="5">
        <v>21</v>
      </c>
      <c r="F17" s="5">
        <v>15</v>
      </c>
      <c r="G17" s="5">
        <v>12</v>
      </c>
      <c r="H17" s="5">
        <v>27</v>
      </c>
      <c r="I17" s="5">
        <v>23</v>
      </c>
      <c r="J17" s="5">
        <v>11</v>
      </c>
      <c r="K17" s="5">
        <v>22</v>
      </c>
      <c r="L17" s="5">
        <v>17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6</v>
      </c>
      <c r="T17" s="5">
        <v>0</v>
      </c>
    </row>
    <row r="18" spans="1:20" s="4" customFormat="1" ht="13.5">
      <c r="A18" s="5" t="s">
        <v>47</v>
      </c>
      <c r="B18" s="5">
        <f t="shared" si="4"/>
        <v>433</v>
      </c>
      <c r="C18" s="5">
        <f t="shared" si="5"/>
        <v>63</v>
      </c>
      <c r="D18" s="5">
        <f t="shared" si="5"/>
        <v>370</v>
      </c>
      <c r="E18" s="5">
        <v>16</v>
      </c>
      <c r="F18" s="5">
        <v>87</v>
      </c>
      <c r="G18" s="5">
        <v>13</v>
      </c>
      <c r="H18" s="5">
        <v>95</v>
      </c>
      <c r="I18" s="5">
        <v>17</v>
      </c>
      <c r="J18" s="5">
        <v>93</v>
      </c>
      <c r="K18" s="5">
        <v>15</v>
      </c>
      <c r="L18" s="5">
        <v>87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2</v>
      </c>
      <c r="T18" s="5">
        <v>8</v>
      </c>
    </row>
    <row r="19" spans="1:20" s="4" customFormat="1" ht="13.5">
      <c r="A19" s="6" t="s">
        <v>160</v>
      </c>
      <c r="B19" s="7">
        <f>SUM(B13:B18)</f>
        <v>1657</v>
      </c>
      <c r="C19" s="7">
        <f aca="true" t="shared" si="6" ref="C19:T19">SUM(C13:C18)</f>
        <v>597</v>
      </c>
      <c r="D19" s="7">
        <f t="shared" si="6"/>
        <v>1060</v>
      </c>
      <c r="E19" s="7">
        <f t="shared" si="6"/>
        <v>105</v>
      </c>
      <c r="F19" s="7">
        <f t="shared" si="6"/>
        <v>244</v>
      </c>
      <c r="G19" s="7">
        <f t="shared" si="6"/>
        <v>119</v>
      </c>
      <c r="H19" s="7">
        <f t="shared" si="6"/>
        <v>267</v>
      </c>
      <c r="I19" s="7">
        <f t="shared" si="6"/>
        <v>124</v>
      </c>
      <c r="J19" s="7">
        <f t="shared" si="6"/>
        <v>250</v>
      </c>
      <c r="K19" s="7">
        <f t="shared" si="6"/>
        <v>137</v>
      </c>
      <c r="L19" s="7">
        <f t="shared" si="6"/>
        <v>227</v>
      </c>
      <c r="M19" s="7">
        <f t="shared" si="6"/>
        <v>29</v>
      </c>
      <c r="N19" s="7">
        <f t="shared" si="6"/>
        <v>12</v>
      </c>
      <c r="O19" s="7">
        <f t="shared" si="6"/>
        <v>29</v>
      </c>
      <c r="P19" s="7">
        <f t="shared" si="6"/>
        <v>16</v>
      </c>
      <c r="Q19" s="7">
        <f t="shared" si="6"/>
        <v>27</v>
      </c>
      <c r="R19" s="7">
        <f t="shared" si="6"/>
        <v>16</v>
      </c>
      <c r="S19" s="7">
        <f t="shared" si="6"/>
        <v>27</v>
      </c>
      <c r="T19" s="7">
        <f t="shared" si="6"/>
        <v>28</v>
      </c>
    </row>
    <row r="20" spans="1:20" s="4" customFormat="1" ht="13.5">
      <c r="A20" s="5" t="s">
        <v>34</v>
      </c>
      <c r="B20" s="5">
        <f aca="true" t="shared" si="7" ref="B20:B28">SUM(C20:D20)</f>
        <v>216</v>
      </c>
      <c r="C20" s="5">
        <f aca="true" t="shared" si="8" ref="C20:C28">SUM(E20,G20,I20,K20,M20,O20,Q20,S20)</f>
        <v>165</v>
      </c>
      <c r="D20" s="5">
        <f aca="true" t="shared" si="9" ref="D20:D28">SUM(F20,H20,J20,L20,N20,P20,R20,T20)</f>
        <v>51</v>
      </c>
      <c r="E20" s="5">
        <v>45</v>
      </c>
      <c r="F20" s="5">
        <v>11</v>
      </c>
      <c r="G20" s="5">
        <v>44</v>
      </c>
      <c r="H20" s="5">
        <v>14</v>
      </c>
      <c r="I20" s="5">
        <v>38</v>
      </c>
      <c r="J20" s="5">
        <v>12</v>
      </c>
      <c r="K20" s="5">
        <v>20</v>
      </c>
      <c r="L20" s="5">
        <v>10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18</v>
      </c>
      <c r="T20" s="5">
        <v>4</v>
      </c>
    </row>
    <row r="21" spans="1:20" s="4" customFormat="1" ht="13.5">
      <c r="A21" s="5" t="s">
        <v>35</v>
      </c>
      <c r="B21" s="5">
        <f t="shared" si="7"/>
        <v>237</v>
      </c>
      <c r="C21" s="5">
        <f t="shared" si="8"/>
        <v>186</v>
      </c>
      <c r="D21" s="5">
        <f t="shared" si="9"/>
        <v>51</v>
      </c>
      <c r="E21" s="5">
        <v>40</v>
      </c>
      <c r="F21" s="5">
        <v>14</v>
      </c>
      <c r="G21" s="5">
        <v>47</v>
      </c>
      <c r="H21" s="5">
        <v>11</v>
      </c>
      <c r="I21" s="5">
        <v>39</v>
      </c>
      <c r="J21" s="5">
        <v>10</v>
      </c>
      <c r="K21" s="5">
        <v>33</v>
      </c>
      <c r="L21" s="5">
        <v>12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27</v>
      </c>
      <c r="T21" s="5">
        <v>4</v>
      </c>
    </row>
    <row r="22" spans="1:20" s="4" customFormat="1" ht="13.5">
      <c r="A22" s="5" t="s">
        <v>32</v>
      </c>
      <c r="B22" s="5">
        <f t="shared" si="7"/>
        <v>224</v>
      </c>
      <c r="C22" s="5">
        <f t="shared" si="8"/>
        <v>196</v>
      </c>
      <c r="D22" s="5">
        <f t="shared" si="9"/>
        <v>28</v>
      </c>
      <c r="E22" s="5">
        <v>51</v>
      </c>
      <c r="F22" s="5">
        <v>8</v>
      </c>
      <c r="G22" s="5">
        <v>42</v>
      </c>
      <c r="H22" s="5">
        <v>8</v>
      </c>
      <c r="I22" s="5">
        <v>44</v>
      </c>
      <c r="J22" s="5">
        <v>6</v>
      </c>
      <c r="K22" s="5">
        <v>40</v>
      </c>
      <c r="L22" s="5">
        <v>5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19</v>
      </c>
      <c r="T22" s="5">
        <v>1</v>
      </c>
    </row>
    <row r="23" spans="1:20" s="4" customFormat="1" ht="13.5">
      <c r="A23" s="5" t="s">
        <v>33</v>
      </c>
      <c r="B23" s="5">
        <f t="shared" si="7"/>
        <v>209</v>
      </c>
      <c r="C23" s="5">
        <f t="shared" si="8"/>
        <v>178</v>
      </c>
      <c r="D23" s="5">
        <f t="shared" si="9"/>
        <v>31</v>
      </c>
      <c r="E23" s="5">
        <v>39</v>
      </c>
      <c r="F23" s="5">
        <v>13</v>
      </c>
      <c r="G23" s="5">
        <v>46</v>
      </c>
      <c r="H23" s="5">
        <v>3</v>
      </c>
      <c r="I23" s="5">
        <v>47</v>
      </c>
      <c r="J23" s="5">
        <v>11</v>
      </c>
      <c r="K23" s="5">
        <v>32</v>
      </c>
      <c r="L23" s="5">
        <v>4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14</v>
      </c>
      <c r="T23" s="5">
        <v>0</v>
      </c>
    </row>
    <row r="24" spans="1:20" s="4" customFormat="1" ht="13.5">
      <c r="A24" s="5" t="s">
        <v>31</v>
      </c>
      <c r="B24" s="5">
        <f t="shared" si="7"/>
        <v>469</v>
      </c>
      <c r="C24" s="5">
        <f t="shared" si="8"/>
        <v>289</v>
      </c>
      <c r="D24" s="5">
        <f t="shared" si="9"/>
        <v>180</v>
      </c>
      <c r="E24" s="5">
        <v>61</v>
      </c>
      <c r="F24" s="5">
        <v>53</v>
      </c>
      <c r="G24" s="5">
        <v>79</v>
      </c>
      <c r="H24" s="5">
        <v>43</v>
      </c>
      <c r="I24" s="5">
        <v>75</v>
      </c>
      <c r="J24" s="5">
        <v>35</v>
      </c>
      <c r="K24" s="5">
        <v>59</v>
      </c>
      <c r="L24" s="5">
        <v>45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15</v>
      </c>
      <c r="T24" s="5">
        <v>4</v>
      </c>
    </row>
    <row r="25" spans="1:20" s="4" customFormat="1" ht="13.5">
      <c r="A25" s="5" t="s">
        <v>30</v>
      </c>
      <c r="B25" s="5">
        <f t="shared" si="7"/>
        <v>501</v>
      </c>
      <c r="C25" s="5">
        <f t="shared" si="8"/>
        <v>248</v>
      </c>
      <c r="D25" s="5">
        <f t="shared" si="9"/>
        <v>253</v>
      </c>
      <c r="E25" s="5">
        <v>56</v>
      </c>
      <c r="F25" s="5">
        <v>69</v>
      </c>
      <c r="G25" s="5">
        <v>50</v>
      </c>
      <c r="H25" s="5">
        <v>81</v>
      </c>
      <c r="I25" s="5">
        <v>61</v>
      </c>
      <c r="J25" s="5">
        <v>50</v>
      </c>
      <c r="K25" s="5">
        <v>58</v>
      </c>
      <c r="L25" s="5">
        <v>49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23</v>
      </c>
      <c r="T25" s="5">
        <v>4</v>
      </c>
    </row>
    <row r="26" spans="1:20" s="4" customFormat="1" ht="13.5">
      <c r="A26" s="5" t="s">
        <v>40</v>
      </c>
      <c r="B26" s="5">
        <f t="shared" si="7"/>
        <v>500</v>
      </c>
      <c r="C26" s="5">
        <f t="shared" si="8"/>
        <v>436</v>
      </c>
      <c r="D26" s="5">
        <f t="shared" si="9"/>
        <v>64</v>
      </c>
      <c r="E26" s="5">
        <v>102</v>
      </c>
      <c r="F26" s="5">
        <v>17</v>
      </c>
      <c r="G26" s="5">
        <v>106</v>
      </c>
      <c r="H26" s="5">
        <v>16</v>
      </c>
      <c r="I26" s="5">
        <v>109</v>
      </c>
      <c r="J26" s="5">
        <v>17</v>
      </c>
      <c r="K26" s="5">
        <v>99</v>
      </c>
      <c r="L26" s="5">
        <v>14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20</v>
      </c>
      <c r="T26" s="5">
        <v>0</v>
      </c>
    </row>
    <row r="27" spans="1:20" s="4" customFormat="1" ht="13.5">
      <c r="A27" s="5" t="s">
        <v>38</v>
      </c>
      <c r="B27" s="5">
        <f t="shared" si="7"/>
        <v>227</v>
      </c>
      <c r="C27" s="5">
        <f t="shared" si="8"/>
        <v>200</v>
      </c>
      <c r="D27" s="5">
        <f t="shared" si="9"/>
        <v>27</v>
      </c>
      <c r="E27" s="5">
        <v>53</v>
      </c>
      <c r="F27" s="5">
        <v>8</v>
      </c>
      <c r="G27" s="5">
        <v>52</v>
      </c>
      <c r="H27" s="5">
        <v>4</v>
      </c>
      <c r="I27" s="5">
        <v>46</v>
      </c>
      <c r="J27" s="5">
        <v>6</v>
      </c>
      <c r="K27" s="5">
        <v>46</v>
      </c>
      <c r="L27" s="5">
        <v>9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3</v>
      </c>
      <c r="T27" s="5">
        <v>0</v>
      </c>
    </row>
    <row r="28" spans="1:20" s="4" customFormat="1" ht="13.5">
      <c r="A28" s="5" t="s">
        <v>39</v>
      </c>
      <c r="B28" s="5">
        <f t="shared" si="7"/>
        <v>227</v>
      </c>
      <c r="C28" s="5">
        <f t="shared" si="8"/>
        <v>200</v>
      </c>
      <c r="D28" s="5">
        <f t="shared" si="9"/>
        <v>27</v>
      </c>
      <c r="E28" s="5">
        <v>53</v>
      </c>
      <c r="F28" s="5">
        <v>7</v>
      </c>
      <c r="G28" s="5">
        <v>46</v>
      </c>
      <c r="H28" s="5">
        <v>9</v>
      </c>
      <c r="I28" s="5">
        <v>39</v>
      </c>
      <c r="J28" s="5">
        <v>8</v>
      </c>
      <c r="K28" s="5">
        <v>57</v>
      </c>
      <c r="L28" s="5">
        <v>3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5</v>
      </c>
      <c r="T28" s="5">
        <v>0</v>
      </c>
    </row>
    <row r="29" spans="1:20" s="4" customFormat="1" ht="13.5">
      <c r="A29" s="6" t="s">
        <v>161</v>
      </c>
      <c r="B29" s="7">
        <f>SUM(B20:B28)</f>
        <v>2810</v>
      </c>
      <c r="C29" s="7">
        <f aca="true" t="shared" si="10" ref="C29:T29">SUM(C20:C28)</f>
        <v>2098</v>
      </c>
      <c r="D29" s="7">
        <f t="shared" si="10"/>
        <v>712</v>
      </c>
      <c r="E29" s="7">
        <f t="shared" si="10"/>
        <v>500</v>
      </c>
      <c r="F29" s="7">
        <f t="shared" si="10"/>
        <v>200</v>
      </c>
      <c r="G29" s="7">
        <f t="shared" si="10"/>
        <v>512</v>
      </c>
      <c r="H29" s="7">
        <f t="shared" si="10"/>
        <v>189</v>
      </c>
      <c r="I29" s="7">
        <f t="shared" si="10"/>
        <v>498</v>
      </c>
      <c r="J29" s="7">
        <f t="shared" si="10"/>
        <v>155</v>
      </c>
      <c r="K29" s="7">
        <f t="shared" si="10"/>
        <v>444</v>
      </c>
      <c r="L29" s="7">
        <f t="shared" si="10"/>
        <v>151</v>
      </c>
      <c r="M29" s="7">
        <f t="shared" si="10"/>
        <v>0</v>
      </c>
      <c r="N29" s="7">
        <f t="shared" si="10"/>
        <v>0</v>
      </c>
      <c r="O29" s="7">
        <f t="shared" si="10"/>
        <v>0</v>
      </c>
      <c r="P29" s="7">
        <f t="shared" si="10"/>
        <v>0</v>
      </c>
      <c r="Q29" s="7">
        <f t="shared" si="10"/>
        <v>0</v>
      </c>
      <c r="R29" s="7">
        <f t="shared" si="10"/>
        <v>0</v>
      </c>
      <c r="S29" s="7">
        <f t="shared" si="10"/>
        <v>144</v>
      </c>
      <c r="T29" s="7">
        <f t="shared" si="10"/>
        <v>17</v>
      </c>
    </row>
    <row r="30" spans="1:20" s="4" customFormat="1" ht="13.5">
      <c r="A30" s="5" t="s">
        <v>6</v>
      </c>
      <c r="B30" s="5">
        <f aca="true" t="shared" si="11" ref="B30:B35">SUM(C30:D30)</f>
        <v>301</v>
      </c>
      <c r="C30" s="5">
        <f aca="true" t="shared" si="12" ref="C30:D35">SUM(E30,G30,I30,K30,M30,O30,Q30,S30)</f>
        <v>71</v>
      </c>
      <c r="D30" s="5">
        <f t="shared" si="12"/>
        <v>230</v>
      </c>
      <c r="E30" s="5">
        <v>22</v>
      </c>
      <c r="F30" s="5">
        <v>40</v>
      </c>
      <c r="G30" s="5">
        <v>12</v>
      </c>
      <c r="H30" s="5">
        <v>55</v>
      </c>
      <c r="I30" s="5">
        <v>16</v>
      </c>
      <c r="J30" s="5">
        <v>56</v>
      </c>
      <c r="K30" s="5">
        <v>11</v>
      </c>
      <c r="L30" s="5">
        <v>69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10</v>
      </c>
      <c r="T30" s="5">
        <v>10</v>
      </c>
    </row>
    <row r="31" spans="1:20" s="4" customFormat="1" ht="13.5">
      <c r="A31" s="5" t="s">
        <v>8</v>
      </c>
      <c r="B31" s="5">
        <f t="shared" si="11"/>
        <v>282</v>
      </c>
      <c r="C31" s="5">
        <f t="shared" si="12"/>
        <v>49</v>
      </c>
      <c r="D31" s="5">
        <f t="shared" si="12"/>
        <v>233</v>
      </c>
      <c r="E31" s="5">
        <v>11</v>
      </c>
      <c r="F31" s="5">
        <v>51</v>
      </c>
      <c r="G31" s="5">
        <v>13</v>
      </c>
      <c r="H31" s="5">
        <v>59</v>
      </c>
      <c r="I31" s="5">
        <v>10</v>
      </c>
      <c r="J31" s="5">
        <v>50</v>
      </c>
      <c r="K31" s="5">
        <v>10</v>
      </c>
      <c r="L31" s="5">
        <v>61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5</v>
      </c>
      <c r="T31" s="5">
        <v>12</v>
      </c>
    </row>
    <row r="32" spans="1:20" s="4" customFormat="1" ht="13.5">
      <c r="A32" s="5" t="s">
        <v>7</v>
      </c>
      <c r="B32" s="5">
        <f t="shared" si="11"/>
        <v>274</v>
      </c>
      <c r="C32" s="5">
        <f t="shared" si="12"/>
        <v>57</v>
      </c>
      <c r="D32" s="5">
        <f t="shared" si="12"/>
        <v>217</v>
      </c>
      <c r="E32" s="5">
        <v>7</v>
      </c>
      <c r="F32" s="5">
        <v>55</v>
      </c>
      <c r="G32" s="5">
        <v>16</v>
      </c>
      <c r="H32" s="5">
        <v>51</v>
      </c>
      <c r="I32" s="5">
        <v>14</v>
      </c>
      <c r="J32" s="5">
        <v>53</v>
      </c>
      <c r="K32" s="5">
        <v>13</v>
      </c>
      <c r="L32" s="5">
        <v>49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7</v>
      </c>
      <c r="T32" s="5">
        <v>9</v>
      </c>
    </row>
    <row r="33" spans="1:20" s="4" customFormat="1" ht="13.5">
      <c r="A33" s="5" t="s">
        <v>9</v>
      </c>
      <c r="B33" s="5">
        <f t="shared" si="11"/>
        <v>285</v>
      </c>
      <c r="C33" s="5">
        <f t="shared" si="12"/>
        <v>72</v>
      </c>
      <c r="D33" s="5">
        <f t="shared" si="12"/>
        <v>213</v>
      </c>
      <c r="E33" s="5">
        <v>18</v>
      </c>
      <c r="F33" s="5">
        <v>46</v>
      </c>
      <c r="G33" s="5">
        <v>16</v>
      </c>
      <c r="H33" s="5">
        <v>54</v>
      </c>
      <c r="I33" s="5">
        <v>17</v>
      </c>
      <c r="J33" s="5">
        <v>52</v>
      </c>
      <c r="K33" s="5">
        <v>18</v>
      </c>
      <c r="L33" s="5">
        <v>54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3</v>
      </c>
      <c r="T33" s="5">
        <v>7</v>
      </c>
    </row>
    <row r="34" spans="1:20" s="4" customFormat="1" ht="13.5">
      <c r="A34" s="5" t="s">
        <v>10</v>
      </c>
      <c r="B34" s="5">
        <f t="shared" si="11"/>
        <v>470</v>
      </c>
      <c r="C34" s="5">
        <f t="shared" si="12"/>
        <v>116</v>
      </c>
      <c r="D34" s="5">
        <f t="shared" si="12"/>
        <v>354</v>
      </c>
      <c r="E34" s="5">
        <v>34</v>
      </c>
      <c r="F34" s="5">
        <v>81</v>
      </c>
      <c r="G34" s="5">
        <v>33</v>
      </c>
      <c r="H34" s="5">
        <v>92</v>
      </c>
      <c r="I34" s="5">
        <v>18</v>
      </c>
      <c r="J34" s="5">
        <v>94</v>
      </c>
      <c r="K34" s="5">
        <v>28</v>
      </c>
      <c r="L34" s="5">
        <v>73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3</v>
      </c>
      <c r="T34" s="5">
        <v>14</v>
      </c>
    </row>
    <row r="35" spans="1:20" s="4" customFormat="1" ht="13.5">
      <c r="A35" s="5" t="s">
        <v>11</v>
      </c>
      <c r="B35" s="5">
        <f t="shared" si="11"/>
        <v>288</v>
      </c>
      <c r="C35" s="5">
        <f t="shared" si="12"/>
        <v>59</v>
      </c>
      <c r="D35" s="5">
        <f t="shared" si="12"/>
        <v>229</v>
      </c>
      <c r="E35" s="5">
        <v>10</v>
      </c>
      <c r="F35" s="5">
        <v>48</v>
      </c>
      <c r="G35" s="5">
        <v>9</v>
      </c>
      <c r="H35" s="5">
        <v>61</v>
      </c>
      <c r="I35" s="5">
        <v>23</v>
      </c>
      <c r="J35" s="5">
        <v>35</v>
      </c>
      <c r="K35" s="5">
        <v>12</v>
      </c>
      <c r="L35" s="5">
        <v>63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5</v>
      </c>
      <c r="T35" s="5">
        <v>22</v>
      </c>
    </row>
    <row r="36" spans="1:20" s="4" customFormat="1" ht="13.5">
      <c r="A36" s="6" t="s">
        <v>162</v>
      </c>
      <c r="B36" s="7">
        <f>SUM(B30:B35)</f>
        <v>1900</v>
      </c>
      <c r="C36" s="7">
        <f aca="true" t="shared" si="13" ref="C36:T36">SUM(C30:C35)</f>
        <v>424</v>
      </c>
      <c r="D36" s="7">
        <f t="shared" si="13"/>
        <v>1476</v>
      </c>
      <c r="E36" s="7">
        <f t="shared" si="13"/>
        <v>102</v>
      </c>
      <c r="F36" s="7">
        <f t="shared" si="13"/>
        <v>321</v>
      </c>
      <c r="G36" s="7">
        <f t="shared" si="13"/>
        <v>99</v>
      </c>
      <c r="H36" s="7">
        <f t="shared" si="13"/>
        <v>372</v>
      </c>
      <c r="I36" s="7">
        <f t="shared" si="13"/>
        <v>98</v>
      </c>
      <c r="J36" s="7">
        <f t="shared" si="13"/>
        <v>340</v>
      </c>
      <c r="K36" s="7">
        <f t="shared" si="13"/>
        <v>92</v>
      </c>
      <c r="L36" s="7">
        <f t="shared" si="13"/>
        <v>369</v>
      </c>
      <c r="M36" s="7">
        <f t="shared" si="13"/>
        <v>0</v>
      </c>
      <c r="N36" s="7">
        <f t="shared" si="13"/>
        <v>0</v>
      </c>
      <c r="O36" s="7">
        <f t="shared" si="13"/>
        <v>0</v>
      </c>
      <c r="P36" s="7">
        <f t="shared" si="13"/>
        <v>0</v>
      </c>
      <c r="Q36" s="7">
        <f t="shared" si="13"/>
        <v>0</v>
      </c>
      <c r="R36" s="7">
        <f t="shared" si="13"/>
        <v>0</v>
      </c>
      <c r="S36" s="7">
        <f t="shared" si="13"/>
        <v>33</v>
      </c>
      <c r="T36" s="7">
        <f t="shared" si="13"/>
        <v>74</v>
      </c>
    </row>
    <row r="37" spans="1:20" s="4" customFormat="1" ht="13.5">
      <c r="A37" s="5" t="s">
        <v>50</v>
      </c>
      <c r="B37" s="5">
        <f aca="true" t="shared" si="14" ref="B37:B43">SUM(C37:D37)</f>
        <v>276</v>
      </c>
      <c r="C37" s="5">
        <f aca="true" t="shared" si="15" ref="C37:D43">SUM(E37,G37,I37,K37,M37,O37,Q37,S37)</f>
        <v>26</v>
      </c>
      <c r="D37" s="5">
        <f t="shared" si="15"/>
        <v>250</v>
      </c>
      <c r="E37" s="5">
        <v>4</v>
      </c>
      <c r="F37" s="5">
        <v>59</v>
      </c>
      <c r="G37" s="5">
        <v>3</v>
      </c>
      <c r="H37" s="5">
        <v>68</v>
      </c>
      <c r="I37" s="5">
        <v>7</v>
      </c>
      <c r="J37" s="5">
        <v>57</v>
      </c>
      <c r="K37" s="5">
        <v>11</v>
      </c>
      <c r="L37" s="5">
        <v>57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</v>
      </c>
      <c r="T37" s="5">
        <v>9</v>
      </c>
    </row>
    <row r="38" spans="1:20" s="4" customFormat="1" ht="13.5">
      <c r="A38" s="5" t="s">
        <v>51</v>
      </c>
      <c r="B38" s="5">
        <f t="shared" si="14"/>
        <v>477</v>
      </c>
      <c r="C38" s="5">
        <f t="shared" si="15"/>
        <v>138</v>
      </c>
      <c r="D38" s="5">
        <f t="shared" si="15"/>
        <v>339</v>
      </c>
      <c r="E38" s="5">
        <v>33</v>
      </c>
      <c r="F38" s="5">
        <v>91</v>
      </c>
      <c r="G38" s="5">
        <v>45</v>
      </c>
      <c r="H38" s="5">
        <v>75</v>
      </c>
      <c r="I38" s="5">
        <v>25</v>
      </c>
      <c r="J38" s="5">
        <v>85</v>
      </c>
      <c r="K38" s="5">
        <v>31</v>
      </c>
      <c r="L38" s="5">
        <v>84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4</v>
      </c>
      <c r="T38" s="5">
        <v>4</v>
      </c>
    </row>
    <row r="39" spans="1:20" s="4" customFormat="1" ht="13.5">
      <c r="A39" s="5" t="s">
        <v>42</v>
      </c>
      <c r="B39" s="5">
        <f t="shared" si="14"/>
        <v>280</v>
      </c>
      <c r="C39" s="5">
        <f t="shared" si="15"/>
        <v>103</v>
      </c>
      <c r="D39" s="5">
        <f t="shared" si="15"/>
        <v>177</v>
      </c>
      <c r="E39" s="5">
        <v>27</v>
      </c>
      <c r="F39" s="5">
        <v>38</v>
      </c>
      <c r="G39" s="5">
        <v>24</v>
      </c>
      <c r="H39" s="5">
        <v>43</v>
      </c>
      <c r="I39" s="5">
        <v>21</v>
      </c>
      <c r="J39" s="5">
        <v>45</v>
      </c>
      <c r="K39" s="5">
        <v>26</v>
      </c>
      <c r="L39" s="5">
        <v>41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5</v>
      </c>
      <c r="T39" s="5">
        <v>10</v>
      </c>
    </row>
    <row r="40" spans="1:20" s="4" customFormat="1" ht="13.5">
      <c r="A40" s="5" t="s">
        <v>46</v>
      </c>
      <c r="B40" s="5">
        <f t="shared" si="14"/>
        <v>256</v>
      </c>
      <c r="C40" s="5">
        <f t="shared" si="15"/>
        <v>66</v>
      </c>
      <c r="D40" s="5">
        <f t="shared" si="15"/>
        <v>190</v>
      </c>
      <c r="E40" s="5">
        <v>17</v>
      </c>
      <c r="F40" s="5">
        <v>43</v>
      </c>
      <c r="G40" s="5">
        <v>12</v>
      </c>
      <c r="H40" s="5">
        <v>51</v>
      </c>
      <c r="I40" s="5">
        <v>18</v>
      </c>
      <c r="J40" s="5">
        <v>40</v>
      </c>
      <c r="K40" s="5">
        <v>14</v>
      </c>
      <c r="L40" s="5">
        <v>52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5</v>
      </c>
      <c r="T40" s="5">
        <v>4</v>
      </c>
    </row>
    <row r="41" spans="1:20" s="4" customFormat="1" ht="13.5">
      <c r="A41" s="5" t="s">
        <v>52</v>
      </c>
      <c r="B41" s="5">
        <f t="shared" si="14"/>
        <v>264</v>
      </c>
      <c r="C41" s="5">
        <f t="shared" si="15"/>
        <v>49</v>
      </c>
      <c r="D41" s="5">
        <f t="shared" si="15"/>
        <v>215</v>
      </c>
      <c r="E41" s="5">
        <v>9</v>
      </c>
      <c r="F41" s="5">
        <v>51</v>
      </c>
      <c r="G41" s="5">
        <v>10</v>
      </c>
      <c r="H41" s="5">
        <v>49</v>
      </c>
      <c r="I41" s="5">
        <v>10</v>
      </c>
      <c r="J41" s="5">
        <v>48</v>
      </c>
      <c r="K41" s="5">
        <v>11</v>
      </c>
      <c r="L41" s="5">
        <v>42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9</v>
      </c>
      <c r="T41" s="5">
        <v>25</v>
      </c>
    </row>
    <row r="42" spans="1:20" s="4" customFormat="1" ht="13.5">
      <c r="A42" s="5" t="s">
        <v>172</v>
      </c>
      <c r="B42" s="5">
        <f t="shared" si="14"/>
        <v>490</v>
      </c>
      <c r="C42" s="5">
        <f t="shared" si="15"/>
        <v>67</v>
      </c>
      <c r="D42" s="5">
        <f t="shared" si="15"/>
        <v>423</v>
      </c>
      <c r="E42" s="5">
        <v>15</v>
      </c>
      <c r="F42" s="5">
        <v>99</v>
      </c>
      <c r="G42" s="5">
        <v>16</v>
      </c>
      <c r="H42" s="5">
        <v>109</v>
      </c>
      <c r="I42" s="5">
        <v>15</v>
      </c>
      <c r="J42" s="5">
        <v>98</v>
      </c>
      <c r="K42" s="5">
        <v>15</v>
      </c>
      <c r="L42" s="5">
        <v>100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6</v>
      </c>
      <c r="T42" s="5">
        <v>17</v>
      </c>
    </row>
    <row r="43" spans="1:20" s="4" customFormat="1" ht="13.5">
      <c r="A43" s="5" t="s">
        <v>53</v>
      </c>
      <c r="B43" s="5">
        <f t="shared" si="14"/>
        <v>250</v>
      </c>
      <c r="C43" s="5">
        <f t="shared" si="15"/>
        <v>29</v>
      </c>
      <c r="D43" s="5">
        <f t="shared" si="15"/>
        <v>221</v>
      </c>
      <c r="E43" s="5">
        <v>3</v>
      </c>
      <c r="F43" s="5">
        <v>52</v>
      </c>
      <c r="G43" s="5">
        <v>6</v>
      </c>
      <c r="H43" s="5">
        <v>58</v>
      </c>
      <c r="I43" s="5">
        <v>10</v>
      </c>
      <c r="J43" s="5">
        <v>45</v>
      </c>
      <c r="K43" s="5">
        <v>7</v>
      </c>
      <c r="L43" s="5">
        <v>48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3</v>
      </c>
      <c r="T43" s="5">
        <v>18</v>
      </c>
    </row>
    <row r="44" spans="1:20" s="4" customFormat="1" ht="13.5">
      <c r="A44" s="6" t="s">
        <v>163</v>
      </c>
      <c r="B44" s="7">
        <f>SUM(B37:B43)</f>
        <v>2293</v>
      </c>
      <c r="C44" s="7">
        <f aca="true" t="shared" si="16" ref="C44:S44">SUM(C37:C43)</f>
        <v>478</v>
      </c>
      <c r="D44" s="7">
        <f t="shared" si="16"/>
        <v>1815</v>
      </c>
      <c r="E44" s="7">
        <f t="shared" si="16"/>
        <v>108</v>
      </c>
      <c r="F44" s="7">
        <f t="shared" si="16"/>
        <v>433</v>
      </c>
      <c r="G44" s="7">
        <f t="shared" si="16"/>
        <v>116</v>
      </c>
      <c r="H44" s="7">
        <f t="shared" si="16"/>
        <v>453</v>
      </c>
      <c r="I44" s="7">
        <f t="shared" si="16"/>
        <v>106</v>
      </c>
      <c r="J44" s="7">
        <f t="shared" si="16"/>
        <v>418</v>
      </c>
      <c r="K44" s="7">
        <f t="shared" si="16"/>
        <v>115</v>
      </c>
      <c r="L44" s="7">
        <f t="shared" si="16"/>
        <v>424</v>
      </c>
      <c r="M44" s="7">
        <f t="shared" si="16"/>
        <v>0</v>
      </c>
      <c r="N44" s="7">
        <f t="shared" si="16"/>
        <v>0</v>
      </c>
      <c r="O44" s="7">
        <f t="shared" si="16"/>
        <v>0</v>
      </c>
      <c r="P44" s="7">
        <f t="shared" si="16"/>
        <v>0</v>
      </c>
      <c r="Q44" s="7">
        <f t="shared" si="16"/>
        <v>0</v>
      </c>
      <c r="R44" s="7">
        <f t="shared" si="16"/>
        <v>0</v>
      </c>
      <c r="S44" s="7">
        <f t="shared" si="16"/>
        <v>33</v>
      </c>
      <c r="T44" s="7">
        <f>SUM(T37:T43)</f>
        <v>87</v>
      </c>
    </row>
    <row r="45" spans="1:20" s="4" customFormat="1" ht="13.5">
      <c r="A45" s="5" t="s">
        <v>18</v>
      </c>
      <c r="B45" s="5">
        <f aca="true" t="shared" si="17" ref="B45:B50">SUM(C45:D45)</f>
        <v>308</v>
      </c>
      <c r="C45" s="5">
        <f aca="true" t="shared" si="18" ref="C45:D50">SUM(E45,G45,I45,K45,M45,O45,Q45,S45)</f>
        <v>138</v>
      </c>
      <c r="D45" s="5">
        <f t="shared" si="18"/>
        <v>170</v>
      </c>
      <c r="E45" s="5">
        <v>35</v>
      </c>
      <c r="F45" s="5">
        <v>38</v>
      </c>
      <c r="G45" s="5">
        <v>32</v>
      </c>
      <c r="H45" s="5">
        <v>43</v>
      </c>
      <c r="I45" s="5">
        <v>26</v>
      </c>
      <c r="J45" s="5">
        <v>39</v>
      </c>
      <c r="K45" s="5">
        <v>33</v>
      </c>
      <c r="L45" s="5">
        <v>46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12</v>
      </c>
      <c r="T45" s="5">
        <v>4</v>
      </c>
    </row>
    <row r="46" spans="1:20" s="4" customFormat="1" ht="13.5">
      <c r="A46" s="5" t="s">
        <v>17</v>
      </c>
      <c r="B46" s="5">
        <f t="shared" si="17"/>
        <v>277</v>
      </c>
      <c r="C46" s="5">
        <f t="shared" si="18"/>
        <v>109</v>
      </c>
      <c r="D46" s="5">
        <f t="shared" si="18"/>
        <v>168</v>
      </c>
      <c r="E46" s="5">
        <v>29</v>
      </c>
      <c r="F46" s="5">
        <v>41</v>
      </c>
      <c r="G46" s="5">
        <v>29</v>
      </c>
      <c r="H46" s="5">
        <v>36</v>
      </c>
      <c r="I46" s="5">
        <v>26</v>
      </c>
      <c r="J46" s="5">
        <v>40</v>
      </c>
      <c r="K46" s="5">
        <v>19</v>
      </c>
      <c r="L46" s="5">
        <v>40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6</v>
      </c>
      <c r="T46" s="5">
        <v>11</v>
      </c>
    </row>
    <row r="47" spans="1:20" s="4" customFormat="1" ht="13.5">
      <c r="A47" s="5" t="s">
        <v>49</v>
      </c>
      <c r="B47" s="5">
        <f t="shared" si="17"/>
        <v>281</v>
      </c>
      <c r="C47" s="5">
        <f t="shared" si="18"/>
        <v>83</v>
      </c>
      <c r="D47" s="5">
        <f t="shared" si="18"/>
        <v>198</v>
      </c>
      <c r="E47" s="5">
        <v>21</v>
      </c>
      <c r="F47" s="5">
        <v>48</v>
      </c>
      <c r="G47" s="5">
        <v>26</v>
      </c>
      <c r="H47" s="5">
        <v>46</v>
      </c>
      <c r="I47" s="5">
        <v>18</v>
      </c>
      <c r="J47" s="5">
        <v>53</v>
      </c>
      <c r="K47" s="5">
        <v>17</v>
      </c>
      <c r="L47" s="5">
        <v>49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</v>
      </c>
      <c r="T47" s="5">
        <v>2</v>
      </c>
    </row>
    <row r="48" spans="1:20" s="4" customFormat="1" ht="13.5">
      <c r="A48" s="5" t="s">
        <v>16</v>
      </c>
      <c r="B48" s="5">
        <f t="shared" si="17"/>
        <v>523</v>
      </c>
      <c r="C48" s="5">
        <f t="shared" si="18"/>
        <v>278</v>
      </c>
      <c r="D48" s="5">
        <f t="shared" si="18"/>
        <v>245</v>
      </c>
      <c r="E48" s="5">
        <v>71</v>
      </c>
      <c r="F48" s="5">
        <v>58</v>
      </c>
      <c r="G48" s="5">
        <v>68</v>
      </c>
      <c r="H48" s="5">
        <v>62</v>
      </c>
      <c r="I48" s="5">
        <v>62</v>
      </c>
      <c r="J48" s="5">
        <v>56</v>
      </c>
      <c r="K48" s="5">
        <v>61</v>
      </c>
      <c r="L48" s="5">
        <v>65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16</v>
      </c>
      <c r="T48" s="5">
        <v>4</v>
      </c>
    </row>
    <row r="49" spans="1:20" s="4" customFormat="1" ht="13.5">
      <c r="A49" s="5" t="s">
        <v>12</v>
      </c>
      <c r="B49" s="5">
        <f t="shared" si="17"/>
        <v>235</v>
      </c>
      <c r="C49" s="5">
        <f t="shared" si="18"/>
        <v>89</v>
      </c>
      <c r="D49" s="5">
        <f t="shared" si="18"/>
        <v>146</v>
      </c>
      <c r="E49" s="5">
        <v>26</v>
      </c>
      <c r="F49" s="5">
        <v>40</v>
      </c>
      <c r="G49" s="5">
        <v>24</v>
      </c>
      <c r="H49" s="5">
        <v>31</v>
      </c>
      <c r="I49" s="5">
        <v>12</v>
      </c>
      <c r="J49" s="5">
        <v>35</v>
      </c>
      <c r="K49" s="5">
        <v>22</v>
      </c>
      <c r="L49" s="5">
        <v>29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5</v>
      </c>
      <c r="T49" s="5">
        <v>11</v>
      </c>
    </row>
    <row r="50" spans="1:20" s="4" customFormat="1" ht="13.5">
      <c r="A50" s="5" t="s">
        <v>13</v>
      </c>
      <c r="B50" s="5">
        <f t="shared" si="17"/>
        <v>64</v>
      </c>
      <c r="C50" s="5">
        <f t="shared" si="18"/>
        <v>26</v>
      </c>
      <c r="D50" s="5">
        <f t="shared" si="18"/>
        <v>38</v>
      </c>
      <c r="E50" s="5">
        <v>2</v>
      </c>
      <c r="F50" s="5">
        <v>7</v>
      </c>
      <c r="G50" s="5">
        <v>11</v>
      </c>
      <c r="H50" s="5">
        <v>7</v>
      </c>
      <c r="I50" s="5">
        <v>4</v>
      </c>
      <c r="J50" s="5">
        <v>15</v>
      </c>
      <c r="K50" s="5">
        <v>9</v>
      </c>
      <c r="L50" s="5">
        <v>9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s="4" customFormat="1" ht="13.5">
      <c r="A51" s="6" t="s">
        <v>166</v>
      </c>
      <c r="B51" s="7">
        <f>SUM(B45:B50)</f>
        <v>1688</v>
      </c>
      <c r="C51" s="7">
        <f aca="true" t="shared" si="19" ref="C51:T51">SUM(C45:C50)</f>
        <v>723</v>
      </c>
      <c r="D51" s="7">
        <f t="shared" si="19"/>
        <v>965</v>
      </c>
      <c r="E51" s="7">
        <f t="shared" si="19"/>
        <v>184</v>
      </c>
      <c r="F51" s="7">
        <f t="shared" si="19"/>
        <v>232</v>
      </c>
      <c r="G51" s="7">
        <f t="shared" si="19"/>
        <v>190</v>
      </c>
      <c r="H51" s="7">
        <f t="shared" si="19"/>
        <v>225</v>
      </c>
      <c r="I51" s="7">
        <f t="shared" si="19"/>
        <v>148</v>
      </c>
      <c r="J51" s="7">
        <f t="shared" si="19"/>
        <v>238</v>
      </c>
      <c r="K51" s="7">
        <f t="shared" si="19"/>
        <v>161</v>
      </c>
      <c r="L51" s="7">
        <f t="shared" si="19"/>
        <v>238</v>
      </c>
      <c r="M51" s="7">
        <f t="shared" si="19"/>
        <v>0</v>
      </c>
      <c r="N51" s="7">
        <f t="shared" si="19"/>
        <v>0</v>
      </c>
      <c r="O51" s="7">
        <f t="shared" si="19"/>
        <v>0</v>
      </c>
      <c r="P51" s="7">
        <f t="shared" si="19"/>
        <v>0</v>
      </c>
      <c r="Q51" s="7">
        <f t="shared" si="19"/>
        <v>0</v>
      </c>
      <c r="R51" s="7">
        <f t="shared" si="19"/>
        <v>0</v>
      </c>
      <c r="S51" s="7">
        <f t="shared" si="19"/>
        <v>40</v>
      </c>
      <c r="T51" s="7">
        <f t="shared" si="19"/>
        <v>32</v>
      </c>
    </row>
    <row r="52" spans="1:20" s="4" customFormat="1" ht="13.5">
      <c r="A52" s="5" t="s">
        <v>25</v>
      </c>
      <c r="B52" s="5">
        <f>SUM(C52:D52)</f>
        <v>712</v>
      </c>
      <c r="C52" s="5">
        <f aca="true" t="shared" si="20" ref="C52:D56">SUM(E52,G52,I52,K52,M52,O52,Q52,S52)</f>
        <v>324</v>
      </c>
      <c r="D52" s="5">
        <f t="shared" si="20"/>
        <v>388</v>
      </c>
      <c r="E52" s="5">
        <v>80</v>
      </c>
      <c r="F52" s="5">
        <v>93</v>
      </c>
      <c r="G52" s="5">
        <v>77</v>
      </c>
      <c r="H52" s="5">
        <v>103</v>
      </c>
      <c r="I52" s="5">
        <v>79</v>
      </c>
      <c r="J52" s="5">
        <v>94</v>
      </c>
      <c r="K52" s="5">
        <v>71</v>
      </c>
      <c r="L52" s="5">
        <v>90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17</v>
      </c>
      <c r="T52" s="5">
        <v>8</v>
      </c>
    </row>
    <row r="53" spans="1:20" s="4" customFormat="1" ht="13.5">
      <c r="A53" s="5" t="s">
        <v>24</v>
      </c>
      <c r="B53" s="5">
        <f>SUM(C53:D53)</f>
        <v>488</v>
      </c>
      <c r="C53" s="5">
        <f t="shared" si="20"/>
        <v>199</v>
      </c>
      <c r="D53" s="5">
        <f t="shared" si="20"/>
        <v>289</v>
      </c>
      <c r="E53" s="5">
        <v>50</v>
      </c>
      <c r="F53" s="5">
        <v>70</v>
      </c>
      <c r="G53" s="5">
        <v>49</v>
      </c>
      <c r="H53" s="5">
        <v>76</v>
      </c>
      <c r="I53" s="5">
        <v>44</v>
      </c>
      <c r="J53" s="5">
        <v>78</v>
      </c>
      <c r="K53" s="5">
        <v>50</v>
      </c>
      <c r="L53" s="5">
        <v>60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6</v>
      </c>
      <c r="T53" s="5">
        <v>5</v>
      </c>
    </row>
    <row r="54" spans="1:20" s="4" customFormat="1" ht="13.5">
      <c r="A54" s="5" t="s">
        <v>36</v>
      </c>
      <c r="B54" s="5">
        <f>SUM(C54:D54)</f>
        <v>485</v>
      </c>
      <c r="C54" s="5">
        <f t="shared" si="20"/>
        <v>248</v>
      </c>
      <c r="D54" s="5">
        <f t="shared" si="20"/>
        <v>237</v>
      </c>
      <c r="E54" s="5">
        <v>52</v>
      </c>
      <c r="F54" s="5">
        <v>64</v>
      </c>
      <c r="G54" s="5">
        <v>60</v>
      </c>
      <c r="H54" s="5">
        <v>47</v>
      </c>
      <c r="I54" s="5">
        <v>59</v>
      </c>
      <c r="J54" s="5">
        <v>55</v>
      </c>
      <c r="K54" s="5">
        <v>52</v>
      </c>
      <c r="L54" s="5">
        <v>61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25</v>
      </c>
      <c r="T54" s="5">
        <v>10</v>
      </c>
    </row>
    <row r="55" spans="1:20" s="4" customFormat="1" ht="13.5">
      <c r="A55" s="5" t="s">
        <v>26</v>
      </c>
      <c r="B55" s="5">
        <f>SUM(C55:D55)</f>
        <v>546</v>
      </c>
      <c r="C55" s="5">
        <f t="shared" si="20"/>
        <v>256</v>
      </c>
      <c r="D55" s="5">
        <f t="shared" si="20"/>
        <v>290</v>
      </c>
      <c r="E55" s="5">
        <v>70</v>
      </c>
      <c r="F55" s="5">
        <v>61</v>
      </c>
      <c r="G55" s="5">
        <v>60</v>
      </c>
      <c r="H55" s="5">
        <v>77</v>
      </c>
      <c r="I55" s="5">
        <v>56</v>
      </c>
      <c r="J55" s="5">
        <v>82</v>
      </c>
      <c r="K55" s="5">
        <v>59</v>
      </c>
      <c r="L55" s="5">
        <v>63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11</v>
      </c>
      <c r="T55" s="5">
        <v>7</v>
      </c>
    </row>
    <row r="56" spans="1:20" s="4" customFormat="1" ht="13.5">
      <c r="A56" s="5" t="s">
        <v>37</v>
      </c>
      <c r="B56" s="5">
        <f>SUM(C56:D56)</f>
        <v>469</v>
      </c>
      <c r="C56" s="5">
        <f t="shared" si="20"/>
        <v>263</v>
      </c>
      <c r="D56" s="5">
        <f t="shared" si="20"/>
        <v>206</v>
      </c>
      <c r="E56" s="5">
        <v>72</v>
      </c>
      <c r="F56" s="5">
        <v>49</v>
      </c>
      <c r="G56" s="5">
        <v>62</v>
      </c>
      <c r="H56" s="5">
        <v>56</v>
      </c>
      <c r="I56" s="5">
        <v>58</v>
      </c>
      <c r="J56" s="5">
        <v>44</v>
      </c>
      <c r="K56" s="5">
        <v>61</v>
      </c>
      <c r="L56" s="5">
        <v>54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10</v>
      </c>
      <c r="T56" s="5">
        <v>3</v>
      </c>
    </row>
    <row r="57" spans="1:20" s="4" customFormat="1" ht="13.5">
      <c r="A57" s="6" t="s">
        <v>165</v>
      </c>
      <c r="B57" s="7">
        <f>SUM(B52:B56)</f>
        <v>2700</v>
      </c>
      <c r="C57" s="7">
        <f aca="true" t="shared" si="21" ref="C57:T57">SUM(C52:C56)</f>
        <v>1290</v>
      </c>
      <c r="D57" s="7">
        <f t="shared" si="21"/>
        <v>1410</v>
      </c>
      <c r="E57" s="7">
        <f t="shared" si="21"/>
        <v>324</v>
      </c>
      <c r="F57" s="7">
        <f t="shared" si="21"/>
        <v>337</v>
      </c>
      <c r="G57" s="7">
        <f t="shared" si="21"/>
        <v>308</v>
      </c>
      <c r="H57" s="7">
        <f t="shared" si="21"/>
        <v>359</v>
      </c>
      <c r="I57" s="7">
        <f t="shared" si="21"/>
        <v>296</v>
      </c>
      <c r="J57" s="7">
        <f t="shared" si="21"/>
        <v>353</v>
      </c>
      <c r="K57" s="7">
        <f t="shared" si="21"/>
        <v>293</v>
      </c>
      <c r="L57" s="7">
        <f t="shared" si="21"/>
        <v>328</v>
      </c>
      <c r="M57" s="7">
        <f t="shared" si="21"/>
        <v>0</v>
      </c>
      <c r="N57" s="7">
        <f t="shared" si="21"/>
        <v>0</v>
      </c>
      <c r="O57" s="7">
        <f t="shared" si="21"/>
        <v>0</v>
      </c>
      <c r="P57" s="7">
        <f t="shared" si="21"/>
        <v>0</v>
      </c>
      <c r="Q57" s="7">
        <f t="shared" si="21"/>
        <v>0</v>
      </c>
      <c r="R57" s="7">
        <f t="shared" si="21"/>
        <v>0</v>
      </c>
      <c r="S57" s="7">
        <f t="shared" si="21"/>
        <v>69</v>
      </c>
      <c r="T57" s="7">
        <f t="shared" si="21"/>
        <v>33</v>
      </c>
    </row>
    <row r="58" spans="1:20" s="4" customFormat="1" ht="13.5">
      <c r="A58" s="5" t="s">
        <v>27</v>
      </c>
      <c r="B58" s="5">
        <f>SUM(C58:D58)</f>
        <v>480</v>
      </c>
      <c r="C58" s="5">
        <f aca="true" t="shared" si="22" ref="C58:D60">SUM(E58,G58,I58,K58,M58,O58,Q58,S58)</f>
        <v>200</v>
      </c>
      <c r="D58" s="5">
        <f t="shared" si="22"/>
        <v>280</v>
      </c>
      <c r="E58" s="5">
        <v>50</v>
      </c>
      <c r="F58" s="5">
        <v>58</v>
      </c>
      <c r="G58" s="5">
        <v>43</v>
      </c>
      <c r="H58" s="5">
        <v>76</v>
      </c>
      <c r="I58" s="5">
        <v>47</v>
      </c>
      <c r="J58" s="5">
        <v>67</v>
      </c>
      <c r="K58" s="5">
        <v>39</v>
      </c>
      <c r="L58" s="5">
        <v>69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21</v>
      </c>
      <c r="T58" s="5">
        <v>10</v>
      </c>
    </row>
    <row r="59" spans="1:20" s="4" customFormat="1" ht="13.5">
      <c r="A59" s="5" t="s">
        <v>28</v>
      </c>
      <c r="B59" s="5">
        <f>SUM(C59:D59)</f>
        <v>122</v>
      </c>
      <c r="C59" s="5">
        <f t="shared" si="22"/>
        <v>63</v>
      </c>
      <c r="D59" s="5">
        <f t="shared" si="22"/>
        <v>59</v>
      </c>
      <c r="E59" s="5">
        <v>23</v>
      </c>
      <c r="F59" s="5">
        <v>16</v>
      </c>
      <c r="G59" s="5">
        <v>16</v>
      </c>
      <c r="H59" s="5">
        <v>23</v>
      </c>
      <c r="I59" s="5">
        <v>16</v>
      </c>
      <c r="J59" s="5">
        <v>12</v>
      </c>
      <c r="K59" s="5">
        <v>6</v>
      </c>
      <c r="L59" s="5">
        <v>5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2</v>
      </c>
      <c r="T59" s="5">
        <v>3</v>
      </c>
    </row>
    <row r="60" spans="1:20" s="4" customFormat="1" ht="13.5">
      <c r="A60" s="5" t="s">
        <v>29</v>
      </c>
      <c r="B60" s="5">
        <f>SUM(C60:D60)</f>
        <v>277</v>
      </c>
      <c r="C60" s="5">
        <f t="shared" si="22"/>
        <v>105</v>
      </c>
      <c r="D60" s="5">
        <f t="shared" si="22"/>
        <v>172</v>
      </c>
      <c r="E60" s="5">
        <v>23</v>
      </c>
      <c r="F60" s="5">
        <v>37</v>
      </c>
      <c r="G60" s="5">
        <v>23</v>
      </c>
      <c r="H60" s="5">
        <v>50</v>
      </c>
      <c r="I60" s="5">
        <v>25</v>
      </c>
      <c r="J60" s="5">
        <v>42</v>
      </c>
      <c r="K60" s="5">
        <v>25</v>
      </c>
      <c r="L60" s="5">
        <v>40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9</v>
      </c>
      <c r="T60" s="5">
        <v>3</v>
      </c>
    </row>
    <row r="61" spans="1:20" s="4" customFormat="1" ht="13.5">
      <c r="A61" s="6" t="s">
        <v>164</v>
      </c>
      <c r="B61" s="7">
        <f>SUM(B58:B60)</f>
        <v>879</v>
      </c>
      <c r="C61" s="7">
        <f aca="true" t="shared" si="23" ref="C61:T61">SUM(C58:C60)</f>
        <v>368</v>
      </c>
      <c r="D61" s="7">
        <f t="shared" si="23"/>
        <v>511</v>
      </c>
      <c r="E61" s="7">
        <f t="shared" si="23"/>
        <v>96</v>
      </c>
      <c r="F61" s="7">
        <f t="shared" si="23"/>
        <v>111</v>
      </c>
      <c r="G61" s="7">
        <f t="shared" si="23"/>
        <v>82</v>
      </c>
      <c r="H61" s="7">
        <f t="shared" si="23"/>
        <v>149</v>
      </c>
      <c r="I61" s="7">
        <f t="shared" si="23"/>
        <v>88</v>
      </c>
      <c r="J61" s="7">
        <f t="shared" si="23"/>
        <v>121</v>
      </c>
      <c r="K61" s="7">
        <f t="shared" si="23"/>
        <v>70</v>
      </c>
      <c r="L61" s="7">
        <f t="shared" si="23"/>
        <v>114</v>
      </c>
      <c r="M61" s="7">
        <f t="shared" si="23"/>
        <v>0</v>
      </c>
      <c r="N61" s="7">
        <f t="shared" si="23"/>
        <v>0</v>
      </c>
      <c r="O61" s="7">
        <f t="shared" si="23"/>
        <v>0</v>
      </c>
      <c r="P61" s="7">
        <f t="shared" si="23"/>
        <v>0</v>
      </c>
      <c r="Q61" s="7">
        <f t="shared" si="23"/>
        <v>0</v>
      </c>
      <c r="R61" s="7">
        <f t="shared" si="23"/>
        <v>0</v>
      </c>
      <c r="S61" s="7">
        <f t="shared" si="23"/>
        <v>32</v>
      </c>
      <c r="T61" s="7">
        <f t="shared" si="23"/>
        <v>16</v>
      </c>
    </row>
    <row r="62" spans="1:20" s="4" customFormat="1" ht="13.5">
      <c r="A62" s="5" t="s">
        <v>0</v>
      </c>
      <c r="B62" s="5">
        <f>SUM(C62:D62)</f>
        <v>237</v>
      </c>
      <c r="C62" s="5">
        <f aca="true" t="shared" si="24" ref="C62:D65">SUM(E62,G62,I62,K62,M62,O62,Q62,S62)</f>
        <v>129</v>
      </c>
      <c r="D62" s="5">
        <f t="shared" si="24"/>
        <v>108</v>
      </c>
      <c r="E62" s="5">
        <v>27</v>
      </c>
      <c r="F62" s="5">
        <v>28</v>
      </c>
      <c r="G62" s="5">
        <v>30</v>
      </c>
      <c r="H62" s="5">
        <v>29</v>
      </c>
      <c r="I62" s="5">
        <v>36</v>
      </c>
      <c r="J62" s="5">
        <v>23</v>
      </c>
      <c r="K62" s="5">
        <v>26</v>
      </c>
      <c r="L62" s="5">
        <v>22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10</v>
      </c>
      <c r="T62" s="5">
        <v>6</v>
      </c>
    </row>
    <row r="63" spans="1:20" s="4" customFormat="1" ht="13.5">
      <c r="A63" s="5" t="s">
        <v>1</v>
      </c>
      <c r="B63" s="5">
        <f>SUM(C63:D63)</f>
        <v>269</v>
      </c>
      <c r="C63" s="5">
        <f t="shared" si="24"/>
        <v>213</v>
      </c>
      <c r="D63" s="5">
        <f t="shared" si="24"/>
        <v>56</v>
      </c>
      <c r="E63" s="5">
        <v>42</v>
      </c>
      <c r="F63" s="5">
        <v>13</v>
      </c>
      <c r="G63" s="5">
        <v>51</v>
      </c>
      <c r="H63" s="5">
        <v>20</v>
      </c>
      <c r="I63" s="5">
        <v>49</v>
      </c>
      <c r="J63" s="5">
        <v>9</v>
      </c>
      <c r="K63" s="5">
        <v>47</v>
      </c>
      <c r="L63" s="5">
        <v>12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24</v>
      </c>
      <c r="T63" s="5">
        <v>2</v>
      </c>
    </row>
    <row r="64" spans="1:20" s="4" customFormat="1" ht="13.5">
      <c r="A64" s="5" t="s">
        <v>2</v>
      </c>
      <c r="B64" s="5">
        <f>SUM(C64:D64)</f>
        <v>248</v>
      </c>
      <c r="C64" s="5">
        <f t="shared" si="24"/>
        <v>187</v>
      </c>
      <c r="D64" s="5">
        <f t="shared" si="24"/>
        <v>61</v>
      </c>
      <c r="E64" s="5">
        <v>36</v>
      </c>
      <c r="F64" s="5">
        <v>15</v>
      </c>
      <c r="G64" s="5">
        <v>49</v>
      </c>
      <c r="H64" s="5">
        <v>13</v>
      </c>
      <c r="I64" s="5">
        <v>41</v>
      </c>
      <c r="J64" s="5">
        <v>11</v>
      </c>
      <c r="K64" s="5">
        <v>42</v>
      </c>
      <c r="L64" s="5">
        <v>14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19</v>
      </c>
      <c r="T64" s="5">
        <v>8</v>
      </c>
    </row>
    <row r="65" spans="1:20" s="4" customFormat="1" ht="13.5">
      <c r="A65" s="5" t="s">
        <v>22</v>
      </c>
      <c r="B65" s="5">
        <f>SUM(C65:D65)</f>
        <v>250</v>
      </c>
      <c r="C65" s="5">
        <f t="shared" si="24"/>
        <v>72</v>
      </c>
      <c r="D65" s="5">
        <f t="shared" si="24"/>
        <v>178</v>
      </c>
      <c r="E65" s="5">
        <v>17</v>
      </c>
      <c r="F65" s="5">
        <v>46</v>
      </c>
      <c r="G65" s="5">
        <v>19</v>
      </c>
      <c r="H65" s="5">
        <v>41</v>
      </c>
      <c r="I65" s="5">
        <v>18</v>
      </c>
      <c r="J65" s="5">
        <v>40</v>
      </c>
      <c r="K65" s="5">
        <v>16</v>
      </c>
      <c r="L65" s="5">
        <v>43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</v>
      </c>
      <c r="T65" s="5">
        <v>8</v>
      </c>
    </row>
    <row r="66" spans="1:20" s="4" customFormat="1" ht="13.5">
      <c r="A66" s="6" t="s">
        <v>157</v>
      </c>
      <c r="B66" s="7">
        <f>SUM(B62:B65)</f>
        <v>1004</v>
      </c>
      <c r="C66" s="7">
        <f aca="true" t="shared" si="25" ref="C66:T66">SUM(C62:C65)</f>
        <v>601</v>
      </c>
      <c r="D66" s="7">
        <f t="shared" si="25"/>
        <v>403</v>
      </c>
      <c r="E66" s="7">
        <f t="shared" si="25"/>
        <v>122</v>
      </c>
      <c r="F66" s="7">
        <f t="shared" si="25"/>
        <v>102</v>
      </c>
      <c r="G66" s="7">
        <f t="shared" si="25"/>
        <v>149</v>
      </c>
      <c r="H66" s="7">
        <f t="shared" si="25"/>
        <v>103</v>
      </c>
      <c r="I66" s="7">
        <f t="shared" si="25"/>
        <v>144</v>
      </c>
      <c r="J66" s="7">
        <f t="shared" si="25"/>
        <v>83</v>
      </c>
      <c r="K66" s="7">
        <f t="shared" si="25"/>
        <v>131</v>
      </c>
      <c r="L66" s="7">
        <f t="shared" si="25"/>
        <v>91</v>
      </c>
      <c r="M66" s="7">
        <f t="shared" si="25"/>
        <v>0</v>
      </c>
      <c r="N66" s="7">
        <f t="shared" si="25"/>
        <v>0</v>
      </c>
      <c r="O66" s="7">
        <f t="shared" si="25"/>
        <v>0</v>
      </c>
      <c r="P66" s="7">
        <f t="shared" si="25"/>
        <v>0</v>
      </c>
      <c r="Q66" s="7">
        <f t="shared" si="25"/>
        <v>0</v>
      </c>
      <c r="R66" s="7">
        <f t="shared" si="25"/>
        <v>0</v>
      </c>
      <c r="S66" s="7">
        <f t="shared" si="25"/>
        <v>55</v>
      </c>
      <c r="T66" s="7">
        <f t="shared" si="25"/>
        <v>24</v>
      </c>
    </row>
    <row r="67" spans="1:20" s="4" customFormat="1" ht="13.5">
      <c r="A67" s="5" t="s">
        <v>23</v>
      </c>
      <c r="B67" s="5">
        <f>SUM(C67:D67)</f>
        <v>275</v>
      </c>
      <c r="C67" s="5">
        <f aca="true" t="shared" si="26" ref="C67:D69">SUM(E67,G67,I67,K67,M67,O67,Q67,S67)</f>
        <v>78</v>
      </c>
      <c r="D67" s="5">
        <f t="shared" si="26"/>
        <v>197</v>
      </c>
      <c r="E67" s="5">
        <v>22</v>
      </c>
      <c r="F67" s="5">
        <v>41</v>
      </c>
      <c r="G67" s="5">
        <v>18</v>
      </c>
      <c r="H67" s="5">
        <v>50</v>
      </c>
      <c r="I67" s="5">
        <v>14</v>
      </c>
      <c r="J67" s="5">
        <v>51</v>
      </c>
      <c r="K67" s="5">
        <v>22</v>
      </c>
      <c r="L67" s="5">
        <v>46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2</v>
      </c>
      <c r="T67" s="5">
        <v>9</v>
      </c>
    </row>
    <row r="68" spans="1:20" s="4" customFormat="1" ht="13.5">
      <c r="A68" s="5" t="s">
        <v>21</v>
      </c>
      <c r="B68" s="5">
        <f>SUM(C68:D68)</f>
        <v>292</v>
      </c>
      <c r="C68" s="5">
        <f t="shared" si="26"/>
        <v>83</v>
      </c>
      <c r="D68" s="5">
        <f t="shared" si="26"/>
        <v>209</v>
      </c>
      <c r="E68" s="5">
        <v>13</v>
      </c>
      <c r="F68" s="5">
        <v>54</v>
      </c>
      <c r="G68" s="5">
        <v>25</v>
      </c>
      <c r="H68" s="5">
        <v>46</v>
      </c>
      <c r="I68" s="5">
        <v>18</v>
      </c>
      <c r="J68" s="5">
        <v>48</v>
      </c>
      <c r="K68" s="5">
        <v>21</v>
      </c>
      <c r="L68" s="5">
        <v>46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6</v>
      </c>
      <c r="T68" s="5">
        <v>15</v>
      </c>
    </row>
    <row r="69" spans="1:20" s="4" customFormat="1" ht="13.5">
      <c r="A69" s="5" t="s">
        <v>20</v>
      </c>
      <c r="B69" s="5">
        <f>SUM(C69:D69)</f>
        <v>278</v>
      </c>
      <c r="C69" s="5">
        <f t="shared" si="26"/>
        <v>61</v>
      </c>
      <c r="D69" s="5">
        <f t="shared" si="26"/>
        <v>217</v>
      </c>
      <c r="E69" s="5">
        <v>13</v>
      </c>
      <c r="F69" s="5">
        <v>57</v>
      </c>
      <c r="G69" s="5">
        <v>16</v>
      </c>
      <c r="H69" s="5">
        <v>51</v>
      </c>
      <c r="I69" s="5">
        <v>16</v>
      </c>
      <c r="J69" s="5">
        <v>52</v>
      </c>
      <c r="K69" s="5">
        <v>15</v>
      </c>
      <c r="L69" s="5">
        <v>51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1</v>
      </c>
      <c r="T69" s="5">
        <v>6</v>
      </c>
    </row>
    <row r="70" spans="1:20" s="4" customFormat="1" ht="13.5">
      <c r="A70" s="6" t="s">
        <v>158</v>
      </c>
      <c r="B70" s="7">
        <f>SUM(B67:B69)</f>
        <v>845</v>
      </c>
      <c r="C70" s="7">
        <f aca="true" t="shared" si="27" ref="C70:T70">SUM(C67:C69)</f>
        <v>222</v>
      </c>
      <c r="D70" s="7">
        <f t="shared" si="27"/>
        <v>623</v>
      </c>
      <c r="E70" s="7">
        <f t="shared" si="27"/>
        <v>48</v>
      </c>
      <c r="F70" s="7">
        <f t="shared" si="27"/>
        <v>152</v>
      </c>
      <c r="G70" s="7">
        <f t="shared" si="27"/>
        <v>59</v>
      </c>
      <c r="H70" s="7">
        <f t="shared" si="27"/>
        <v>147</v>
      </c>
      <c r="I70" s="7">
        <f t="shared" si="27"/>
        <v>48</v>
      </c>
      <c r="J70" s="7">
        <f t="shared" si="27"/>
        <v>151</v>
      </c>
      <c r="K70" s="7">
        <f t="shared" si="27"/>
        <v>58</v>
      </c>
      <c r="L70" s="7">
        <f t="shared" si="27"/>
        <v>143</v>
      </c>
      <c r="M70" s="7">
        <f t="shared" si="27"/>
        <v>0</v>
      </c>
      <c r="N70" s="7">
        <f t="shared" si="27"/>
        <v>0</v>
      </c>
      <c r="O70" s="7">
        <f t="shared" si="27"/>
        <v>0</v>
      </c>
      <c r="P70" s="7">
        <f t="shared" si="27"/>
        <v>0</v>
      </c>
      <c r="Q70" s="7">
        <f t="shared" si="27"/>
        <v>0</v>
      </c>
      <c r="R70" s="7">
        <f t="shared" si="27"/>
        <v>0</v>
      </c>
      <c r="S70" s="7">
        <f t="shared" si="27"/>
        <v>9</v>
      </c>
      <c r="T70" s="7">
        <f t="shared" si="27"/>
        <v>30</v>
      </c>
    </row>
    <row r="71" spans="1:20" s="4" customFormat="1" ht="13.5">
      <c r="A71" s="5" t="s">
        <v>142</v>
      </c>
      <c r="B71" s="5">
        <f>SUM(C71:D71)</f>
        <v>62</v>
      </c>
      <c r="C71" s="5">
        <f>SUM(E71,G71,I71,K71,M71,O71,Q71,S71)</f>
        <v>2</v>
      </c>
      <c r="D71" s="5">
        <f>SUM(F71,H71,J71,L71,N71,P71,R71,T71)</f>
        <v>60</v>
      </c>
      <c r="E71" s="5">
        <v>0</v>
      </c>
      <c r="F71" s="5">
        <v>28</v>
      </c>
      <c r="G71" s="5">
        <v>0</v>
      </c>
      <c r="H71" s="5">
        <v>32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2</v>
      </c>
      <c r="T71" s="5">
        <v>0</v>
      </c>
    </row>
    <row r="72" spans="1:20" s="4" customFormat="1" ht="13.5">
      <c r="A72" s="6" t="s">
        <v>168</v>
      </c>
      <c r="B72" s="8">
        <f>SUM(B71)</f>
        <v>62</v>
      </c>
      <c r="C72" s="8">
        <f aca="true" t="shared" si="28" ref="C72:T72">SUM(C71)</f>
        <v>2</v>
      </c>
      <c r="D72" s="8">
        <f t="shared" si="28"/>
        <v>60</v>
      </c>
      <c r="E72" s="8">
        <f t="shared" si="28"/>
        <v>0</v>
      </c>
      <c r="F72" s="8">
        <f t="shared" si="28"/>
        <v>28</v>
      </c>
      <c r="G72" s="8">
        <f t="shared" si="28"/>
        <v>0</v>
      </c>
      <c r="H72" s="8">
        <f t="shared" si="28"/>
        <v>32</v>
      </c>
      <c r="I72" s="8">
        <f t="shared" si="28"/>
        <v>0</v>
      </c>
      <c r="J72" s="8">
        <f t="shared" si="28"/>
        <v>0</v>
      </c>
      <c r="K72" s="8">
        <f t="shared" si="28"/>
        <v>0</v>
      </c>
      <c r="L72" s="8">
        <f t="shared" si="28"/>
        <v>0</v>
      </c>
      <c r="M72" s="8">
        <f t="shared" si="28"/>
        <v>0</v>
      </c>
      <c r="N72" s="8">
        <f t="shared" si="28"/>
        <v>0</v>
      </c>
      <c r="O72" s="8">
        <f t="shared" si="28"/>
        <v>0</v>
      </c>
      <c r="P72" s="8">
        <f t="shared" si="28"/>
        <v>0</v>
      </c>
      <c r="Q72" s="8">
        <f t="shared" si="28"/>
        <v>0</v>
      </c>
      <c r="R72" s="8">
        <f t="shared" si="28"/>
        <v>0</v>
      </c>
      <c r="S72" s="8">
        <f t="shared" si="28"/>
        <v>2</v>
      </c>
      <c r="T72" s="8">
        <f t="shared" si="28"/>
        <v>0</v>
      </c>
    </row>
    <row r="73" spans="1:20" s="4" customFormat="1" ht="13.5">
      <c r="A73" s="9" t="s">
        <v>167</v>
      </c>
      <c r="B73" s="5">
        <f>SUM(B72,B70,B66,B61,B57,B51,B44,B36,B29,B19,B12,B8)</f>
        <v>18064</v>
      </c>
      <c r="C73" s="5">
        <f aca="true" t="shared" si="29" ref="C73:T73">SUM(C72,C70,C66,C61,C57,C51,C44,C36,C29,C19,C12,C8)</f>
        <v>7641</v>
      </c>
      <c r="D73" s="5">
        <f t="shared" si="29"/>
        <v>10423</v>
      </c>
      <c r="E73" s="5">
        <f t="shared" si="29"/>
        <v>1800</v>
      </c>
      <c r="F73" s="5">
        <f t="shared" si="29"/>
        <v>2496</v>
      </c>
      <c r="G73" s="5">
        <f t="shared" si="29"/>
        <v>1823</v>
      </c>
      <c r="H73" s="5">
        <f t="shared" si="29"/>
        <v>2653</v>
      </c>
      <c r="I73" s="5">
        <f t="shared" si="29"/>
        <v>1723</v>
      </c>
      <c r="J73" s="5">
        <f t="shared" si="29"/>
        <v>2408</v>
      </c>
      <c r="K73" s="5">
        <f t="shared" si="29"/>
        <v>1667</v>
      </c>
      <c r="L73" s="5">
        <f t="shared" si="29"/>
        <v>2392</v>
      </c>
      <c r="M73" s="5">
        <f t="shared" si="29"/>
        <v>29</v>
      </c>
      <c r="N73" s="5">
        <f t="shared" si="29"/>
        <v>12</v>
      </c>
      <c r="O73" s="5">
        <f t="shared" si="29"/>
        <v>29</v>
      </c>
      <c r="P73" s="5">
        <f t="shared" si="29"/>
        <v>16</v>
      </c>
      <c r="Q73" s="5">
        <f t="shared" si="29"/>
        <v>27</v>
      </c>
      <c r="R73" s="5">
        <f t="shared" si="29"/>
        <v>16</v>
      </c>
      <c r="S73" s="5">
        <f t="shared" si="29"/>
        <v>543</v>
      </c>
      <c r="T73" s="5">
        <f t="shared" si="29"/>
        <v>430</v>
      </c>
    </row>
    <row r="76" spans="1:12" s="19" customFormat="1" ht="33.75" customHeight="1">
      <c r="A76" s="25" t="s">
        <v>171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</sheetData>
  <sheetProtection/>
  <mergeCells count="13">
    <mergeCell ref="O3:P3"/>
    <mergeCell ref="A1:T1"/>
    <mergeCell ref="A2:T2"/>
    <mergeCell ref="A76:L76"/>
    <mergeCell ref="Q3:R3"/>
    <mergeCell ref="A3:A4"/>
    <mergeCell ref="B3:D3"/>
    <mergeCell ref="E3:F3"/>
    <mergeCell ref="S3:T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4">
      <selection activeCell="K22" sqref="K22"/>
    </sheetView>
  </sheetViews>
  <sheetFormatPr defaultColWidth="9.00390625" defaultRowHeight="15.75"/>
  <cols>
    <col min="1" max="1" width="27.625" style="17" bestFit="1" customWidth="1"/>
    <col min="2" max="20" width="5.00390625" style="17" customWidth="1"/>
    <col min="21" max="16384" width="9.00390625" style="17" customWidth="1"/>
  </cols>
  <sheetData>
    <row r="1" spans="1:20" s="16" customFormat="1" ht="25.5" customHeight="1">
      <c r="A1" s="22" t="s">
        <v>169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16" customFormat="1" ht="21">
      <c r="A2" s="22" t="s">
        <v>170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4" customFormat="1" ht="13.5">
      <c r="A3" s="26" t="s">
        <v>143</v>
      </c>
      <c r="B3" s="28" t="s">
        <v>144</v>
      </c>
      <c r="C3" s="30"/>
      <c r="D3" s="29"/>
      <c r="E3" s="28" t="s">
        <v>145</v>
      </c>
      <c r="F3" s="29"/>
      <c r="G3" s="28" t="s">
        <v>146</v>
      </c>
      <c r="H3" s="29"/>
      <c r="I3" s="28" t="s">
        <v>147</v>
      </c>
      <c r="J3" s="29"/>
      <c r="K3" s="28" t="s">
        <v>148</v>
      </c>
      <c r="L3" s="29"/>
      <c r="M3" s="28" t="s">
        <v>149</v>
      </c>
      <c r="N3" s="29"/>
      <c r="O3" s="28" t="s">
        <v>150</v>
      </c>
      <c r="P3" s="29"/>
      <c r="Q3" s="28" t="s">
        <v>151</v>
      </c>
      <c r="R3" s="29"/>
      <c r="S3" s="28" t="s">
        <v>152</v>
      </c>
      <c r="T3" s="29"/>
    </row>
    <row r="4" spans="1:20" s="4" customFormat="1" ht="13.5">
      <c r="A4" s="27"/>
      <c r="B4" s="3" t="s">
        <v>153</v>
      </c>
      <c r="C4" s="3" t="s">
        <v>154</v>
      </c>
      <c r="D4" s="3" t="s">
        <v>155</v>
      </c>
      <c r="E4" s="3" t="s">
        <v>154</v>
      </c>
      <c r="F4" s="3" t="s">
        <v>155</v>
      </c>
      <c r="G4" s="3" t="s">
        <v>154</v>
      </c>
      <c r="H4" s="3" t="s">
        <v>155</v>
      </c>
      <c r="I4" s="3" t="s">
        <v>154</v>
      </c>
      <c r="J4" s="3" t="s">
        <v>155</v>
      </c>
      <c r="K4" s="3" t="s">
        <v>154</v>
      </c>
      <c r="L4" s="3" t="s">
        <v>155</v>
      </c>
      <c r="M4" s="3" t="s">
        <v>154</v>
      </c>
      <c r="N4" s="3" t="s">
        <v>155</v>
      </c>
      <c r="O4" s="3" t="s">
        <v>154</v>
      </c>
      <c r="P4" s="3" t="s">
        <v>155</v>
      </c>
      <c r="Q4" s="3" t="s">
        <v>154</v>
      </c>
      <c r="R4" s="3" t="s">
        <v>155</v>
      </c>
      <c r="S4" s="3" t="s">
        <v>154</v>
      </c>
      <c r="T4" s="3" t="s">
        <v>155</v>
      </c>
    </row>
    <row r="5" spans="1:20" s="4" customFormat="1" ht="13.5">
      <c r="A5" s="5" t="s">
        <v>71</v>
      </c>
      <c r="B5" s="5">
        <v>57</v>
      </c>
      <c r="C5" s="5">
        <v>19</v>
      </c>
      <c r="D5" s="5">
        <v>38</v>
      </c>
      <c r="E5" s="5">
        <v>3</v>
      </c>
      <c r="F5" s="5">
        <v>11</v>
      </c>
      <c r="G5" s="5">
        <v>5</v>
      </c>
      <c r="H5" s="5">
        <v>9</v>
      </c>
      <c r="I5" s="5">
        <v>4</v>
      </c>
      <c r="J5" s="5">
        <v>5</v>
      </c>
      <c r="K5" s="5">
        <v>7</v>
      </c>
      <c r="L5" s="5">
        <v>13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s="4" customFormat="1" ht="13.5">
      <c r="A6" s="5" t="s">
        <v>78</v>
      </c>
      <c r="B6" s="5">
        <v>43</v>
      </c>
      <c r="C6" s="5">
        <v>30</v>
      </c>
      <c r="D6" s="5">
        <v>13</v>
      </c>
      <c r="E6" s="5">
        <v>8</v>
      </c>
      <c r="F6" s="5">
        <v>3</v>
      </c>
      <c r="G6" s="5">
        <v>6</v>
      </c>
      <c r="H6" s="5">
        <v>2</v>
      </c>
      <c r="I6" s="5">
        <v>4</v>
      </c>
      <c r="J6" s="5">
        <v>1</v>
      </c>
      <c r="K6" s="5">
        <v>12</v>
      </c>
      <c r="L6" s="5">
        <v>7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s="4" customFormat="1" ht="13.5">
      <c r="A7" s="5" t="s">
        <v>79</v>
      </c>
      <c r="B7" s="5">
        <v>30</v>
      </c>
      <c r="C7" s="5">
        <v>19</v>
      </c>
      <c r="D7" s="5">
        <v>11</v>
      </c>
      <c r="E7" s="5">
        <v>8</v>
      </c>
      <c r="F7" s="5">
        <v>3</v>
      </c>
      <c r="G7" s="5">
        <v>2</v>
      </c>
      <c r="H7" s="5">
        <v>1</v>
      </c>
      <c r="I7" s="5">
        <v>3</v>
      </c>
      <c r="J7" s="5">
        <v>2</v>
      </c>
      <c r="K7" s="5">
        <v>6</v>
      </c>
      <c r="L7" s="5">
        <v>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s="11" customFormat="1" ht="13.5">
      <c r="A8" s="10" t="s">
        <v>156</v>
      </c>
      <c r="B8" s="7">
        <f>SUM(B5:B7)</f>
        <v>130</v>
      </c>
      <c r="C8" s="7">
        <f aca="true" t="shared" si="0" ref="C8:T8">SUM(C5:C7)</f>
        <v>68</v>
      </c>
      <c r="D8" s="7">
        <f t="shared" si="0"/>
        <v>62</v>
      </c>
      <c r="E8" s="7">
        <f t="shared" si="0"/>
        <v>19</v>
      </c>
      <c r="F8" s="7">
        <f t="shared" si="0"/>
        <v>17</v>
      </c>
      <c r="G8" s="7">
        <f t="shared" si="0"/>
        <v>13</v>
      </c>
      <c r="H8" s="7">
        <f t="shared" si="0"/>
        <v>12</v>
      </c>
      <c r="I8" s="7">
        <f t="shared" si="0"/>
        <v>11</v>
      </c>
      <c r="J8" s="7">
        <f t="shared" si="0"/>
        <v>8</v>
      </c>
      <c r="K8" s="7">
        <f t="shared" si="0"/>
        <v>25</v>
      </c>
      <c r="L8" s="7">
        <f t="shared" si="0"/>
        <v>25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</row>
    <row r="9" spans="1:20" s="4" customFormat="1" ht="13.5">
      <c r="A9" s="5" t="s">
        <v>70</v>
      </c>
      <c r="B9" s="5">
        <v>51</v>
      </c>
      <c r="C9" s="5">
        <v>11</v>
      </c>
      <c r="D9" s="5">
        <v>40</v>
      </c>
      <c r="E9" s="5">
        <v>6</v>
      </c>
      <c r="F9" s="5">
        <v>13</v>
      </c>
      <c r="G9" s="5">
        <v>1</v>
      </c>
      <c r="H9" s="5">
        <v>15</v>
      </c>
      <c r="I9" s="5">
        <v>3</v>
      </c>
      <c r="J9" s="5">
        <v>8</v>
      </c>
      <c r="K9" s="5">
        <v>1</v>
      </c>
      <c r="L9" s="5">
        <v>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s="4" customFormat="1" ht="13.5">
      <c r="A10" s="5" t="s">
        <v>69</v>
      </c>
      <c r="B10" s="5">
        <v>44</v>
      </c>
      <c r="C10" s="5">
        <v>13</v>
      </c>
      <c r="D10" s="5">
        <v>31</v>
      </c>
      <c r="E10" s="5">
        <v>7</v>
      </c>
      <c r="F10" s="5">
        <v>11</v>
      </c>
      <c r="G10" s="5">
        <v>3</v>
      </c>
      <c r="H10" s="5">
        <v>9</v>
      </c>
      <c r="I10" s="5">
        <v>2</v>
      </c>
      <c r="J10" s="5">
        <v>6</v>
      </c>
      <c r="K10" s="5">
        <v>1</v>
      </c>
      <c r="L10" s="5">
        <v>5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s="4" customFormat="1" ht="13.5">
      <c r="A11" s="5" t="s">
        <v>103</v>
      </c>
      <c r="B11" s="5">
        <v>27</v>
      </c>
      <c r="C11" s="5">
        <v>9</v>
      </c>
      <c r="D11" s="5">
        <v>18</v>
      </c>
      <c r="E11" s="5">
        <v>2</v>
      </c>
      <c r="F11" s="5">
        <v>6</v>
      </c>
      <c r="G11" s="5">
        <v>4</v>
      </c>
      <c r="H11" s="5">
        <v>6</v>
      </c>
      <c r="I11" s="5">
        <v>2</v>
      </c>
      <c r="J11" s="5">
        <v>6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s="11" customFormat="1" ht="13.5">
      <c r="A12" s="10" t="s">
        <v>159</v>
      </c>
      <c r="B12" s="7">
        <f>SUM(B9:B11)</f>
        <v>122</v>
      </c>
      <c r="C12" s="7">
        <f aca="true" t="shared" si="1" ref="C12:T12">SUM(C9:C11)</f>
        <v>33</v>
      </c>
      <c r="D12" s="7">
        <f t="shared" si="1"/>
        <v>89</v>
      </c>
      <c r="E12" s="7">
        <f t="shared" si="1"/>
        <v>15</v>
      </c>
      <c r="F12" s="7">
        <f t="shared" si="1"/>
        <v>30</v>
      </c>
      <c r="G12" s="7">
        <f t="shared" si="1"/>
        <v>8</v>
      </c>
      <c r="H12" s="7">
        <f t="shared" si="1"/>
        <v>30</v>
      </c>
      <c r="I12" s="7">
        <f t="shared" si="1"/>
        <v>7</v>
      </c>
      <c r="J12" s="7">
        <f t="shared" si="1"/>
        <v>20</v>
      </c>
      <c r="K12" s="7">
        <f t="shared" si="1"/>
        <v>3</v>
      </c>
      <c r="L12" s="7">
        <f t="shared" si="1"/>
        <v>9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  <c r="S12" s="7">
        <f t="shared" si="1"/>
        <v>0</v>
      </c>
      <c r="T12" s="7">
        <f t="shared" si="1"/>
        <v>0</v>
      </c>
    </row>
    <row r="13" spans="1:20" s="4" customFormat="1" ht="13.5">
      <c r="A13" s="5" t="s">
        <v>105</v>
      </c>
      <c r="B13" s="5">
        <v>13</v>
      </c>
      <c r="C13" s="5">
        <v>8</v>
      </c>
      <c r="D13" s="5">
        <v>5</v>
      </c>
      <c r="E13" s="5">
        <v>4</v>
      </c>
      <c r="F13" s="5">
        <v>4</v>
      </c>
      <c r="G13" s="5">
        <v>3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s="4" customFormat="1" ht="13.5">
      <c r="A14" s="5" t="s">
        <v>106</v>
      </c>
      <c r="B14" s="5">
        <v>31</v>
      </c>
      <c r="C14" s="5">
        <v>8</v>
      </c>
      <c r="D14" s="5">
        <v>23</v>
      </c>
      <c r="E14" s="5">
        <v>4</v>
      </c>
      <c r="F14" s="5">
        <v>8</v>
      </c>
      <c r="G14" s="5">
        <v>1</v>
      </c>
      <c r="H14" s="5">
        <v>7</v>
      </c>
      <c r="I14" s="5">
        <v>3</v>
      </c>
      <c r="J14" s="5">
        <v>6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</row>
    <row r="15" spans="1:20" s="4" customFormat="1" ht="13.5">
      <c r="A15" s="5" t="s">
        <v>86</v>
      </c>
      <c r="B15" s="5">
        <v>48</v>
      </c>
      <c r="C15" s="5">
        <v>13</v>
      </c>
      <c r="D15" s="5">
        <v>35</v>
      </c>
      <c r="E15" s="5">
        <v>4</v>
      </c>
      <c r="F15" s="5">
        <v>8</v>
      </c>
      <c r="G15" s="5">
        <v>4</v>
      </c>
      <c r="H15" s="5">
        <v>8</v>
      </c>
      <c r="I15" s="5">
        <v>1</v>
      </c>
      <c r="J15" s="5">
        <v>11</v>
      </c>
      <c r="K15" s="5">
        <v>4</v>
      </c>
      <c r="L15" s="5">
        <v>8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s="4" customFormat="1" ht="13.5">
      <c r="A16" s="5" t="s">
        <v>108</v>
      </c>
      <c r="B16" s="5">
        <v>36</v>
      </c>
      <c r="C16" s="5">
        <v>2</v>
      </c>
      <c r="D16" s="5">
        <v>34</v>
      </c>
      <c r="E16" s="5">
        <v>0</v>
      </c>
      <c r="F16" s="5">
        <v>4</v>
      </c>
      <c r="G16" s="5">
        <v>0</v>
      </c>
      <c r="H16" s="5">
        <v>7</v>
      </c>
      <c r="I16" s="5">
        <v>1</v>
      </c>
      <c r="J16" s="5">
        <v>13</v>
      </c>
      <c r="K16" s="5">
        <v>1</v>
      </c>
      <c r="L16" s="5">
        <v>10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s="11" customFormat="1" ht="13.5">
      <c r="A17" s="10" t="s">
        <v>160</v>
      </c>
      <c r="B17" s="7">
        <f>SUM(B13:B16)</f>
        <v>128</v>
      </c>
      <c r="C17" s="7">
        <f aca="true" t="shared" si="2" ref="C17:T17">SUM(C13:C16)</f>
        <v>31</v>
      </c>
      <c r="D17" s="7">
        <f t="shared" si="2"/>
        <v>97</v>
      </c>
      <c r="E17" s="7">
        <f t="shared" si="2"/>
        <v>12</v>
      </c>
      <c r="F17" s="7">
        <f t="shared" si="2"/>
        <v>24</v>
      </c>
      <c r="G17" s="7">
        <f t="shared" si="2"/>
        <v>8</v>
      </c>
      <c r="H17" s="7">
        <f t="shared" si="2"/>
        <v>23</v>
      </c>
      <c r="I17" s="7">
        <f t="shared" si="2"/>
        <v>6</v>
      </c>
      <c r="J17" s="7">
        <f t="shared" si="2"/>
        <v>30</v>
      </c>
      <c r="K17" s="7">
        <f t="shared" si="2"/>
        <v>5</v>
      </c>
      <c r="L17" s="7">
        <f t="shared" si="2"/>
        <v>19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0</v>
      </c>
      <c r="S17" s="7">
        <f t="shared" si="2"/>
        <v>0</v>
      </c>
      <c r="T17" s="7">
        <f t="shared" si="2"/>
        <v>1</v>
      </c>
    </row>
    <row r="18" spans="1:20" s="4" customFormat="1" ht="13.5">
      <c r="A18" s="5" t="s">
        <v>99</v>
      </c>
      <c r="B18" s="5">
        <v>18</v>
      </c>
      <c r="C18" s="5">
        <v>11</v>
      </c>
      <c r="D18" s="5">
        <v>7</v>
      </c>
      <c r="E18" s="5">
        <v>5</v>
      </c>
      <c r="F18" s="5">
        <v>3</v>
      </c>
      <c r="G18" s="5">
        <v>3</v>
      </c>
      <c r="H18" s="5">
        <v>2</v>
      </c>
      <c r="I18" s="5">
        <v>1</v>
      </c>
      <c r="J18" s="5">
        <v>2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s="4" customFormat="1" ht="13.5">
      <c r="A19" s="5" t="s">
        <v>98</v>
      </c>
      <c r="B19" s="5">
        <v>25</v>
      </c>
      <c r="C19" s="5">
        <v>23</v>
      </c>
      <c r="D19" s="5">
        <v>2</v>
      </c>
      <c r="E19" s="5">
        <v>5</v>
      </c>
      <c r="F19" s="5">
        <v>1</v>
      </c>
      <c r="G19" s="5">
        <v>12</v>
      </c>
      <c r="H19" s="5">
        <v>0</v>
      </c>
      <c r="I19" s="5">
        <v>3</v>
      </c>
      <c r="J19" s="5">
        <v>1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s="4" customFormat="1" ht="13.5">
      <c r="A20" s="5" t="s">
        <v>97</v>
      </c>
      <c r="B20" s="5">
        <v>50</v>
      </c>
      <c r="C20" s="5">
        <v>30</v>
      </c>
      <c r="D20" s="5">
        <v>20</v>
      </c>
      <c r="E20" s="5">
        <v>14</v>
      </c>
      <c r="F20" s="5">
        <v>9</v>
      </c>
      <c r="G20" s="5">
        <v>13</v>
      </c>
      <c r="H20" s="5">
        <v>11</v>
      </c>
      <c r="I20" s="5">
        <v>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s="4" customFormat="1" ht="13.5">
      <c r="A21" s="5" t="s">
        <v>96</v>
      </c>
      <c r="B21" s="5">
        <v>32</v>
      </c>
      <c r="C21" s="5">
        <v>17</v>
      </c>
      <c r="D21" s="5">
        <v>15</v>
      </c>
      <c r="E21" s="5">
        <v>8</v>
      </c>
      <c r="F21" s="5">
        <v>9</v>
      </c>
      <c r="G21" s="5">
        <v>3</v>
      </c>
      <c r="H21" s="5">
        <v>4</v>
      </c>
      <c r="I21" s="5">
        <v>4</v>
      </c>
      <c r="J21" s="5">
        <v>2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s="4" customFormat="1" ht="13.5">
      <c r="A22" s="5" t="s">
        <v>102</v>
      </c>
      <c r="B22" s="5">
        <v>60</v>
      </c>
      <c r="C22" s="5">
        <v>53</v>
      </c>
      <c r="D22" s="5">
        <v>7</v>
      </c>
      <c r="E22" s="5">
        <v>26</v>
      </c>
      <c r="F22" s="5">
        <v>2</v>
      </c>
      <c r="G22" s="5">
        <v>14</v>
      </c>
      <c r="H22" s="5">
        <v>2</v>
      </c>
      <c r="I22" s="5">
        <v>11</v>
      </c>
      <c r="J22" s="5">
        <v>2</v>
      </c>
      <c r="K22" s="5">
        <v>2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s="4" customFormat="1" ht="13.5">
      <c r="A23" s="5" t="s">
        <v>101</v>
      </c>
      <c r="B23" s="5">
        <v>73</v>
      </c>
      <c r="C23" s="5">
        <v>68</v>
      </c>
      <c r="D23" s="5">
        <v>5</v>
      </c>
      <c r="E23" s="5">
        <v>28</v>
      </c>
      <c r="F23" s="5">
        <v>1</v>
      </c>
      <c r="G23" s="5">
        <v>21</v>
      </c>
      <c r="H23" s="5">
        <v>2</v>
      </c>
      <c r="I23" s="5">
        <v>17</v>
      </c>
      <c r="J23" s="5">
        <v>2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s="11" customFormat="1" ht="13.5">
      <c r="A24" s="10" t="s">
        <v>161</v>
      </c>
      <c r="B24" s="7">
        <f>SUM(B18:B23)</f>
        <v>258</v>
      </c>
      <c r="C24" s="7">
        <f aca="true" t="shared" si="3" ref="C24:T24">SUM(C18:C23)</f>
        <v>202</v>
      </c>
      <c r="D24" s="7">
        <f t="shared" si="3"/>
        <v>56</v>
      </c>
      <c r="E24" s="7">
        <f t="shared" si="3"/>
        <v>86</v>
      </c>
      <c r="F24" s="7">
        <f t="shared" si="3"/>
        <v>25</v>
      </c>
      <c r="G24" s="7">
        <f t="shared" si="3"/>
        <v>66</v>
      </c>
      <c r="H24" s="7">
        <f t="shared" si="3"/>
        <v>21</v>
      </c>
      <c r="I24" s="7">
        <f t="shared" si="3"/>
        <v>39</v>
      </c>
      <c r="J24" s="7">
        <f t="shared" si="3"/>
        <v>9</v>
      </c>
      <c r="K24" s="7">
        <f t="shared" si="3"/>
        <v>11</v>
      </c>
      <c r="L24" s="7">
        <f t="shared" si="3"/>
        <v>1</v>
      </c>
      <c r="M24" s="7">
        <f t="shared" si="3"/>
        <v>0</v>
      </c>
      <c r="N24" s="7">
        <f t="shared" si="3"/>
        <v>0</v>
      </c>
      <c r="O24" s="7">
        <f t="shared" si="3"/>
        <v>0</v>
      </c>
      <c r="P24" s="7">
        <f t="shared" si="3"/>
        <v>0</v>
      </c>
      <c r="Q24" s="7">
        <f t="shared" si="3"/>
        <v>0</v>
      </c>
      <c r="R24" s="7">
        <f t="shared" si="3"/>
        <v>0</v>
      </c>
      <c r="S24" s="7">
        <f t="shared" si="3"/>
        <v>0</v>
      </c>
      <c r="T24" s="7">
        <f t="shared" si="3"/>
        <v>0</v>
      </c>
    </row>
    <row r="25" spans="1:20" s="4" customFormat="1" ht="13.5">
      <c r="A25" s="5" t="s">
        <v>72</v>
      </c>
      <c r="B25" s="5">
        <v>50</v>
      </c>
      <c r="C25" s="5">
        <v>17</v>
      </c>
      <c r="D25" s="5">
        <v>33</v>
      </c>
      <c r="E25" s="5">
        <v>7</v>
      </c>
      <c r="F25" s="5">
        <v>6</v>
      </c>
      <c r="G25" s="5">
        <v>6</v>
      </c>
      <c r="H25" s="5">
        <v>6</v>
      </c>
      <c r="I25" s="5">
        <v>2</v>
      </c>
      <c r="J25" s="5">
        <v>7</v>
      </c>
      <c r="K25" s="5">
        <v>2</v>
      </c>
      <c r="L25" s="5">
        <v>14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s="4" customFormat="1" ht="13.5">
      <c r="A26" s="5" t="s">
        <v>74</v>
      </c>
      <c r="B26" s="5">
        <v>32</v>
      </c>
      <c r="C26" s="5">
        <v>7</v>
      </c>
      <c r="D26" s="5">
        <v>25</v>
      </c>
      <c r="E26" s="5">
        <v>1</v>
      </c>
      <c r="F26" s="5">
        <v>6</v>
      </c>
      <c r="G26" s="5">
        <v>4</v>
      </c>
      <c r="H26" s="5">
        <v>3</v>
      </c>
      <c r="I26" s="5">
        <v>1</v>
      </c>
      <c r="J26" s="5">
        <v>4</v>
      </c>
      <c r="K26" s="5">
        <v>1</v>
      </c>
      <c r="L26" s="5">
        <v>12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s="4" customFormat="1" ht="13.5">
      <c r="A27" s="5" t="s">
        <v>73</v>
      </c>
      <c r="B27" s="5">
        <v>31</v>
      </c>
      <c r="C27" s="5">
        <v>8</v>
      </c>
      <c r="D27" s="5">
        <v>23</v>
      </c>
      <c r="E27" s="5">
        <v>4</v>
      </c>
      <c r="F27" s="5">
        <v>5</v>
      </c>
      <c r="G27" s="5">
        <v>4</v>
      </c>
      <c r="H27" s="5">
        <v>6</v>
      </c>
      <c r="I27" s="5">
        <v>0</v>
      </c>
      <c r="J27" s="5">
        <v>7</v>
      </c>
      <c r="K27" s="5">
        <v>0</v>
      </c>
      <c r="L27" s="5">
        <v>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s="4" customFormat="1" ht="13.5">
      <c r="A28" s="5" t="s">
        <v>75</v>
      </c>
      <c r="B28" s="5">
        <v>32</v>
      </c>
      <c r="C28" s="5">
        <v>9</v>
      </c>
      <c r="D28" s="5">
        <v>23</v>
      </c>
      <c r="E28" s="5">
        <v>3</v>
      </c>
      <c r="F28" s="5">
        <v>6</v>
      </c>
      <c r="G28" s="5">
        <v>2</v>
      </c>
      <c r="H28" s="5">
        <v>5</v>
      </c>
      <c r="I28" s="5">
        <v>2</v>
      </c>
      <c r="J28" s="5">
        <v>5</v>
      </c>
      <c r="K28" s="5">
        <v>2</v>
      </c>
      <c r="L28" s="5">
        <v>7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s="4" customFormat="1" ht="13.5">
      <c r="A29" s="5" t="s">
        <v>76</v>
      </c>
      <c r="B29" s="5">
        <v>42</v>
      </c>
      <c r="C29" s="5">
        <v>12</v>
      </c>
      <c r="D29" s="5">
        <v>30</v>
      </c>
      <c r="E29" s="5">
        <v>0</v>
      </c>
      <c r="F29" s="5">
        <v>3</v>
      </c>
      <c r="G29" s="5">
        <v>3</v>
      </c>
      <c r="H29" s="5">
        <v>8</v>
      </c>
      <c r="I29" s="5">
        <v>4</v>
      </c>
      <c r="J29" s="5">
        <v>9</v>
      </c>
      <c r="K29" s="5">
        <v>5</v>
      </c>
      <c r="L29" s="5">
        <v>10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s="4" customFormat="1" ht="13.5">
      <c r="A30" s="5" t="s">
        <v>80</v>
      </c>
      <c r="B30" s="5">
        <v>33</v>
      </c>
      <c r="C30" s="5">
        <v>9</v>
      </c>
      <c r="D30" s="5">
        <v>24</v>
      </c>
      <c r="E30" s="5">
        <v>4</v>
      </c>
      <c r="F30" s="5">
        <v>6</v>
      </c>
      <c r="G30" s="5">
        <v>2</v>
      </c>
      <c r="H30" s="5">
        <v>6</v>
      </c>
      <c r="I30" s="5">
        <v>0</v>
      </c>
      <c r="J30" s="5">
        <v>5</v>
      </c>
      <c r="K30" s="5">
        <v>3</v>
      </c>
      <c r="L30" s="5">
        <v>7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s="4" customFormat="1" ht="13.5">
      <c r="A31" s="5" t="s">
        <v>81</v>
      </c>
      <c r="B31" s="5">
        <v>68</v>
      </c>
      <c r="C31" s="5">
        <v>24</v>
      </c>
      <c r="D31" s="5">
        <v>44</v>
      </c>
      <c r="E31" s="5">
        <v>4</v>
      </c>
      <c r="F31" s="5">
        <v>15</v>
      </c>
      <c r="G31" s="5">
        <v>6</v>
      </c>
      <c r="H31" s="5">
        <v>16</v>
      </c>
      <c r="I31" s="5">
        <v>7</v>
      </c>
      <c r="J31" s="5">
        <v>8</v>
      </c>
      <c r="K31" s="5">
        <v>7</v>
      </c>
      <c r="L31" s="5">
        <v>5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s="11" customFormat="1" ht="13.5">
      <c r="A32" s="10" t="s">
        <v>162</v>
      </c>
      <c r="B32" s="7">
        <f>SUM(B25:B31)</f>
        <v>288</v>
      </c>
      <c r="C32" s="7">
        <f aca="true" t="shared" si="4" ref="C32:T32">SUM(C25:C31)</f>
        <v>86</v>
      </c>
      <c r="D32" s="7">
        <f t="shared" si="4"/>
        <v>202</v>
      </c>
      <c r="E32" s="7">
        <f t="shared" si="4"/>
        <v>23</v>
      </c>
      <c r="F32" s="7">
        <f t="shared" si="4"/>
        <v>47</v>
      </c>
      <c r="G32" s="7">
        <f t="shared" si="4"/>
        <v>27</v>
      </c>
      <c r="H32" s="7">
        <f t="shared" si="4"/>
        <v>50</v>
      </c>
      <c r="I32" s="7">
        <f t="shared" si="4"/>
        <v>16</v>
      </c>
      <c r="J32" s="7">
        <f t="shared" si="4"/>
        <v>45</v>
      </c>
      <c r="K32" s="7">
        <f t="shared" si="4"/>
        <v>20</v>
      </c>
      <c r="L32" s="7">
        <f t="shared" si="4"/>
        <v>60</v>
      </c>
      <c r="M32" s="7">
        <f t="shared" si="4"/>
        <v>0</v>
      </c>
      <c r="N32" s="7">
        <f t="shared" si="4"/>
        <v>0</v>
      </c>
      <c r="O32" s="7">
        <f t="shared" si="4"/>
        <v>0</v>
      </c>
      <c r="P32" s="7">
        <f t="shared" si="4"/>
        <v>0</v>
      </c>
      <c r="Q32" s="7">
        <f t="shared" si="4"/>
        <v>0</v>
      </c>
      <c r="R32" s="7">
        <f t="shared" si="4"/>
        <v>0</v>
      </c>
      <c r="S32" s="7">
        <f t="shared" si="4"/>
        <v>0</v>
      </c>
      <c r="T32" s="7">
        <f t="shared" si="4"/>
        <v>0</v>
      </c>
    </row>
    <row r="33" spans="1:20" s="4" customFormat="1" ht="13.5">
      <c r="A33" s="5" t="s">
        <v>110</v>
      </c>
      <c r="B33" s="5">
        <v>63</v>
      </c>
      <c r="C33" s="5">
        <v>5</v>
      </c>
      <c r="D33" s="5">
        <v>58</v>
      </c>
      <c r="E33" s="5">
        <v>2</v>
      </c>
      <c r="F33" s="5">
        <v>15</v>
      </c>
      <c r="G33" s="5">
        <v>1</v>
      </c>
      <c r="H33" s="5">
        <v>13</v>
      </c>
      <c r="I33" s="5">
        <v>0</v>
      </c>
      <c r="J33" s="5">
        <v>11</v>
      </c>
      <c r="K33" s="5">
        <v>2</v>
      </c>
      <c r="L33" s="5">
        <v>19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s="4" customFormat="1" ht="13.5">
      <c r="A34" s="5" t="s">
        <v>111</v>
      </c>
      <c r="B34" s="5">
        <v>41</v>
      </c>
      <c r="C34" s="5">
        <v>14</v>
      </c>
      <c r="D34" s="5">
        <v>27</v>
      </c>
      <c r="E34" s="5">
        <v>8</v>
      </c>
      <c r="F34" s="5">
        <v>12</v>
      </c>
      <c r="G34" s="5">
        <v>5</v>
      </c>
      <c r="H34" s="5">
        <v>12</v>
      </c>
      <c r="I34" s="5">
        <v>1</v>
      </c>
      <c r="J34" s="5">
        <v>2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s="4" customFormat="1" ht="13.5">
      <c r="A35" s="5" t="s">
        <v>104</v>
      </c>
      <c r="B35" s="5">
        <v>47</v>
      </c>
      <c r="C35" s="5">
        <v>20</v>
      </c>
      <c r="D35" s="5">
        <v>27</v>
      </c>
      <c r="E35" s="5">
        <v>8</v>
      </c>
      <c r="F35" s="5">
        <v>10</v>
      </c>
      <c r="G35" s="5">
        <v>9</v>
      </c>
      <c r="H35" s="5">
        <v>8</v>
      </c>
      <c r="I35" s="5">
        <v>3</v>
      </c>
      <c r="J35" s="5">
        <v>9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s="4" customFormat="1" ht="13.5">
      <c r="A36" s="5" t="s">
        <v>107</v>
      </c>
      <c r="B36" s="5">
        <v>34</v>
      </c>
      <c r="C36" s="5">
        <v>4</v>
      </c>
      <c r="D36" s="5">
        <v>30</v>
      </c>
      <c r="E36" s="5">
        <v>1</v>
      </c>
      <c r="F36" s="5">
        <v>14</v>
      </c>
      <c r="G36" s="5">
        <v>0</v>
      </c>
      <c r="H36" s="5">
        <v>12</v>
      </c>
      <c r="I36" s="5">
        <v>3</v>
      </c>
      <c r="J36" s="5">
        <v>3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s="4" customFormat="1" ht="13.5">
      <c r="A37" s="5" t="s">
        <v>88</v>
      </c>
      <c r="B37" s="5">
        <v>67</v>
      </c>
      <c r="C37" s="5">
        <v>17</v>
      </c>
      <c r="D37" s="5">
        <v>50</v>
      </c>
      <c r="E37" s="5">
        <v>0</v>
      </c>
      <c r="F37" s="5">
        <v>10</v>
      </c>
      <c r="G37" s="5">
        <v>5</v>
      </c>
      <c r="H37" s="5">
        <v>9</v>
      </c>
      <c r="I37" s="5">
        <v>3</v>
      </c>
      <c r="J37" s="5">
        <v>8</v>
      </c>
      <c r="K37" s="5">
        <v>9</v>
      </c>
      <c r="L37" s="5">
        <v>23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s="4" customFormat="1" ht="13.5">
      <c r="A38" s="5" t="s">
        <v>112</v>
      </c>
      <c r="B38" s="5">
        <v>65</v>
      </c>
      <c r="C38" s="5">
        <v>19</v>
      </c>
      <c r="D38" s="5">
        <v>46</v>
      </c>
      <c r="E38" s="5">
        <v>5</v>
      </c>
      <c r="F38" s="5">
        <v>14</v>
      </c>
      <c r="G38" s="5">
        <v>6</v>
      </c>
      <c r="H38" s="5">
        <v>15</v>
      </c>
      <c r="I38" s="5">
        <v>5</v>
      </c>
      <c r="J38" s="5">
        <v>6</v>
      </c>
      <c r="K38" s="5">
        <v>3</v>
      </c>
      <c r="L38" s="5">
        <v>11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s="4" customFormat="1" ht="13.5">
      <c r="A39" s="5" t="s">
        <v>82</v>
      </c>
      <c r="B39" s="5">
        <v>23</v>
      </c>
      <c r="C39" s="5">
        <v>6</v>
      </c>
      <c r="D39" s="5">
        <v>17</v>
      </c>
      <c r="E39" s="5">
        <v>3</v>
      </c>
      <c r="F39" s="5">
        <v>7</v>
      </c>
      <c r="G39" s="5">
        <v>3</v>
      </c>
      <c r="H39" s="5">
        <v>7</v>
      </c>
      <c r="I39" s="5">
        <v>0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s="11" customFormat="1" ht="13.5">
      <c r="A40" s="10" t="s">
        <v>163</v>
      </c>
      <c r="B40" s="7">
        <f>SUM(B33:B39)</f>
        <v>340</v>
      </c>
      <c r="C40" s="7">
        <f aca="true" t="shared" si="5" ref="C40:T40">SUM(C33:C39)</f>
        <v>85</v>
      </c>
      <c r="D40" s="7">
        <f t="shared" si="5"/>
        <v>255</v>
      </c>
      <c r="E40" s="7">
        <f t="shared" si="5"/>
        <v>27</v>
      </c>
      <c r="F40" s="7">
        <f t="shared" si="5"/>
        <v>82</v>
      </c>
      <c r="G40" s="7">
        <f t="shared" si="5"/>
        <v>29</v>
      </c>
      <c r="H40" s="7">
        <f t="shared" si="5"/>
        <v>76</v>
      </c>
      <c r="I40" s="7">
        <f t="shared" si="5"/>
        <v>15</v>
      </c>
      <c r="J40" s="7">
        <f t="shared" si="5"/>
        <v>42</v>
      </c>
      <c r="K40" s="7">
        <f t="shared" si="5"/>
        <v>14</v>
      </c>
      <c r="L40" s="7">
        <f t="shared" si="5"/>
        <v>55</v>
      </c>
      <c r="M40" s="7">
        <f t="shared" si="5"/>
        <v>0</v>
      </c>
      <c r="N40" s="7">
        <f t="shared" si="5"/>
        <v>0</v>
      </c>
      <c r="O40" s="7">
        <f t="shared" si="5"/>
        <v>0</v>
      </c>
      <c r="P40" s="7">
        <f t="shared" si="5"/>
        <v>0</v>
      </c>
      <c r="Q40" s="7">
        <f t="shared" si="5"/>
        <v>0</v>
      </c>
      <c r="R40" s="7">
        <f t="shared" si="5"/>
        <v>0</v>
      </c>
      <c r="S40" s="7">
        <f t="shared" si="5"/>
        <v>0</v>
      </c>
      <c r="T40" s="7">
        <f t="shared" si="5"/>
        <v>0</v>
      </c>
    </row>
    <row r="41" spans="1:20" s="4" customFormat="1" ht="13.5">
      <c r="A41" s="5" t="s">
        <v>85</v>
      </c>
      <c r="B41" s="5">
        <v>106</v>
      </c>
      <c r="C41" s="5">
        <v>48</v>
      </c>
      <c r="D41" s="5">
        <v>58</v>
      </c>
      <c r="E41" s="5">
        <v>16</v>
      </c>
      <c r="F41" s="5">
        <v>14</v>
      </c>
      <c r="G41" s="5">
        <v>9</v>
      </c>
      <c r="H41" s="5">
        <v>22</v>
      </c>
      <c r="I41" s="5">
        <v>10</v>
      </c>
      <c r="J41" s="5">
        <v>10</v>
      </c>
      <c r="K41" s="5">
        <v>13</v>
      </c>
      <c r="L41" s="5">
        <v>12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s="4" customFormat="1" ht="13.5">
      <c r="A42" s="5" t="s">
        <v>84</v>
      </c>
      <c r="B42" s="5">
        <v>33</v>
      </c>
      <c r="C42" s="5">
        <v>11</v>
      </c>
      <c r="D42" s="5">
        <v>22</v>
      </c>
      <c r="E42" s="5">
        <v>4</v>
      </c>
      <c r="F42" s="5">
        <v>10</v>
      </c>
      <c r="G42" s="5">
        <v>1</v>
      </c>
      <c r="H42" s="5">
        <v>6</v>
      </c>
      <c r="I42" s="5">
        <v>3</v>
      </c>
      <c r="J42" s="5">
        <v>5</v>
      </c>
      <c r="K42" s="5">
        <v>3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s="4" customFormat="1" ht="13.5">
      <c r="A43" s="5" t="s">
        <v>109</v>
      </c>
      <c r="B43" s="5">
        <v>63</v>
      </c>
      <c r="C43" s="5">
        <v>15</v>
      </c>
      <c r="D43" s="5">
        <v>48</v>
      </c>
      <c r="E43" s="5">
        <v>4</v>
      </c>
      <c r="F43" s="5">
        <v>7</v>
      </c>
      <c r="G43" s="5">
        <v>3</v>
      </c>
      <c r="H43" s="5">
        <v>10</v>
      </c>
      <c r="I43" s="5">
        <v>3</v>
      </c>
      <c r="J43" s="5">
        <v>11</v>
      </c>
      <c r="K43" s="5">
        <v>4</v>
      </c>
      <c r="L43" s="5">
        <v>14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6</v>
      </c>
    </row>
    <row r="44" spans="1:20" s="4" customFormat="1" ht="13.5">
      <c r="A44" s="5" t="s">
        <v>83</v>
      </c>
      <c r="B44" s="5">
        <v>28</v>
      </c>
      <c r="C44" s="5">
        <v>13</v>
      </c>
      <c r="D44" s="5">
        <v>15</v>
      </c>
      <c r="E44" s="5">
        <v>4</v>
      </c>
      <c r="F44" s="5">
        <v>7</v>
      </c>
      <c r="G44" s="5">
        <v>7</v>
      </c>
      <c r="H44" s="5">
        <v>8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s="4" customFormat="1" ht="13.5">
      <c r="A45" s="5" t="s">
        <v>77</v>
      </c>
      <c r="B45" s="5">
        <v>43</v>
      </c>
      <c r="C45" s="5">
        <v>27</v>
      </c>
      <c r="D45" s="5">
        <v>16</v>
      </c>
      <c r="E45" s="5">
        <v>5</v>
      </c>
      <c r="F45" s="5">
        <v>4</v>
      </c>
      <c r="G45" s="5">
        <v>6</v>
      </c>
      <c r="H45" s="5">
        <v>6</v>
      </c>
      <c r="I45" s="5">
        <v>7</v>
      </c>
      <c r="J45" s="5">
        <v>3</v>
      </c>
      <c r="K45" s="5">
        <v>9</v>
      </c>
      <c r="L45" s="5">
        <v>3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s="11" customFormat="1" ht="13.5">
      <c r="A46" s="10" t="s">
        <v>166</v>
      </c>
      <c r="B46" s="7">
        <f>SUM(B41:B45)</f>
        <v>273</v>
      </c>
      <c r="C46" s="7">
        <f aca="true" t="shared" si="6" ref="C46:T46">SUM(C41:C45)</f>
        <v>114</v>
      </c>
      <c r="D46" s="7">
        <f t="shared" si="6"/>
        <v>159</v>
      </c>
      <c r="E46" s="7">
        <f t="shared" si="6"/>
        <v>33</v>
      </c>
      <c r="F46" s="7">
        <f t="shared" si="6"/>
        <v>42</v>
      </c>
      <c r="G46" s="7">
        <f t="shared" si="6"/>
        <v>26</v>
      </c>
      <c r="H46" s="7">
        <f t="shared" si="6"/>
        <v>52</v>
      </c>
      <c r="I46" s="7">
        <f t="shared" si="6"/>
        <v>25</v>
      </c>
      <c r="J46" s="7">
        <f t="shared" si="6"/>
        <v>29</v>
      </c>
      <c r="K46" s="7">
        <f t="shared" si="6"/>
        <v>29</v>
      </c>
      <c r="L46" s="7">
        <f t="shared" si="6"/>
        <v>30</v>
      </c>
      <c r="M46" s="7">
        <f t="shared" si="6"/>
        <v>0</v>
      </c>
      <c r="N46" s="7">
        <f t="shared" si="6"/>
        <v>0</v>
      </c>
      <c r="O46" s="7">
        <f t="shared" si="6"/>
        <v>0</v>
      </c>
      <c r="P46" s="7">
        <f t="shared" si="6"/>
        <v>0</v>
      </c>
      <c r="Q46" s="7">
        <f t="shared" si="6"/>
        <v>0</v>
      </c>
      <c r="R46" s="7">
        <f t="shared" si="6"/>
        <v>0</v>
      </c>
      <c r="S46" s="7">
        <f t="shared" si="6"/>
        <v>1</v>
      </c>
      <c r="T46" s="7">
        <f t="shared" si="6"/>
        <v>6</v>
      </c>
    </row>
    <row r="47" spans="1:20" s="4" customFormat="1" ht="13.5">
      <c r="A47" s="5" t="s">
        <v>91</v>
      </c>
      <c r="B47" s="5">
        <v>57</v>
      </c>
      <c r="C47" s="5">
        <v>26</v>
      </c>
      <c r="D47" s="5">
        <v>31</v>
      </c>
      <c r="E47" s="5">
        <v>15</v>
      </c>
      <c r="F47" s="5">
        <v>18</v>
      </c>
      <c r="G47" s="5">
        <v>8</v>
      </c>
      <c r="H47" s="5">
        <v>13</v>
      </c>
      <c r="I47" s="5">
        <v>2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s="4" customFormat="1" ht="13.5">
      <c r="A48" s="5" t="s">
        <v>90</v>
      </c>
      <c r="B48" s="5">
        <v>35</v>
      </c>
      <c r="C48" s="5">
        <v>18</v>
      </c>
      <c r="D48" s="5">
        <v>17</v>
      </c>
      <c r="E48" s="5">
        <v>8</v>
      </c>
      <c r="F48" s="5">
        <v>10</v>
      </c>
      <c r="G48" s="5">
        <v>9</v>
      </c>
      <c r="H48" s="5">
        <v>5</v>
      </c>
      <c r="I48" s="5">
        <v>1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s="4" customFormat="1" ht="13.5">
      <c r="A49" s="5" t="s">
        <v>93</v>
      </c>
      <c r="B49" s="5">
        <v>39</v>
      </c>
      <c r="C49" s="5">
        <v>24</v>
      </c>
      <c r="D49" s="5">
        <v>15</v>
      </c>
      <c r="E49" s="5">
        <v>14</v>
      </c>
      <c r="F49" s="5">
        <v>7</v>
      </c>
      <c r="G49" s="5">
        <v>10</v>
      </c>
      <c r="H49" s="5">
        <v>8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s="4" customFormat="1" ht="13.5">
      <c r="A50" s="5" t="s">
        <v>100</v>
      </c>
      <c r="B50" s="5">
        <v>46</v>
      </c>
      <c r="C50" s="5">
        <v>30</v>
      </c>
      <c r="D50" s="5">
        <v>16</v>
      </c>
      <c r="E50" s="5">
        <v>11</v>
      </c>
      <c r="F50" s="5">
        <v>6</v>
      </c>
      <c r="G50" s="5">
        <v>15</v>
      </c>
      <c r="H50" s="5">
        <v>10</v>
      </c>
      <c r="I50" s="5">
        <v>3</v>
      </c>
      <c r="J50" s="5">
        <v>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s="4" customFormat="1" ht="13.5">
      <c r="A51" s="5" t="s">
        <v>66</v>
      </c>
      <c r="B51" s="5">
        <v>40</v>
      </c>
      <c r="C51" s="5">
        <v>30</v>
      </c>
      <c r="D51" s="5">
        <v>10</v>
      </c>
      <c r="E51" s="5">
        <v>16</v>
      </c>
      <c r="F51" s="5">
        <v>2</v>
      </c>
      <c r="G51" s="5">
        <v>13</v>
      </c>
      <c r="H51" s="5">
        <v>7</v>
      </c>
      <c r="I51" s="5">
        <v>1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s="4" customFormat="1" ht="13.5">
      <c r="A52" s="5" t="s">
        <v>92</v>
      </c>
      <c r="B52" s="5">
        <v>52</v>
      </c>
      <c r="C52" s="5">
        <v>23</v>
      </c>
      <c r="D52" s="5">
        <v>29</v>
      </c>
      <c r="E52" s="5">
        <v>6</v>
      </c>
      <c r="F52" s="5">
        <v>13</v>
      </c>
      <c r="G52" s="5">
        <v>7</v>
      </c>
      <c r="H52" s="5">
        <v>12</v>
      </c>
      <c r="I52" s="5">
        <v>8</v>
      </c>
      <c r="J52" s="5">
        <v>1</v>
      </c>
      <c r="K52" s="5">
        <v>2</v>
      </c>
      <c r="L52" s="5">
        <v>3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s="11" customFormat="1" ht="13.5">
      <c r="A53" s="10" t="s">
        <v>165</v>
      </c>
      <c r="B53" s="7">
        <f>SUM(B47:B52)</f>
        <v>269</v>
      </c>
      <c r="C53" s="7">
        <f aca="true" t="shared" si="7" ref="C53:T53">SUM(C47:C52)</f>
        <v>151</v>
      </c>
      <c r="D53" s="7">
        <f t="shared" si="7"/>
        <v>118</v>
      </c>
      <c r="E53" s="7">
        <f t="shared" si="7"/>
        <v>70</v>
      </c>
      <c r="F53" s="7">
        <f t="shared" si="7"/>
        <v>56</v>
      </c>
      <c r="G53" s="7">
        <f t="shared" si="7"/>
        <v>62</v>
      </c>
      <c r="H53" s="7">
        <f t="shared" si="7"/>
        <v>55</v>
      </c>
      <c r="I53" s="7">
        <f t="shared" si="7"/>
        <v>15</v>
      </c>
      <c r="J53" s="7">
        <f t="shared" si="7"/>
        <v>4</v>
      </c>
      <c r="K53" s="7">
        <f t="shared" si="7"/>
        <v>4</v>
      </c>
      <c r="L53" s="7">
        <f t="shared" si="7"/>
        <v>3</v>
      </c>
      <c r="M53" s="7">
        <f t="shared" si="7"/>
        <v>0</v>
      </c>
      <c r="N53" s="7">
        <f t="shared" si="7"/>
        <v>0</v>
      </c>
      <c r="O53" s="7">
        <f t="shared" si="7"/>
        <v>0</v>
      </c>
      <c r="P53" s="7">
        <f t="shared" si="7"/>
        <v>0</v>
      </c>
      <c r="Q53" s="7">
        <f t="shared" si="7"/>
        <v>0</v>
      </c>
      <c r="R53" s="7">
        <f t="shared" si="7"/>
        <v>0</v>
      </c>
      <c r="S53" s="7">
        <f t="shared" si="7"/>
        <v>0</v>
      </c>
      <c r="T53" s="7">
        <f t="shared" si="7"/>
        <v>0</v>
      </c>
    </row>
    <row r="54" spans="1:20" s="4" customFormat="1" ht="13.5">
      <c r="A54" s="5" t="s">
        <v>94</v>
      </c>
      <c r="B54" s="5">
        <v>102</v>
      </c>
      <c r="C54" s="5">
        <v>69</v>
      </c>
      <c r="D54" s="5">
        <v>33</v>
      </c>
      <c r="E54" s="5">
        <v>21</v>
      </c>
      <c r="F54" s="5">
        <v>9</v>
      </c>
      <c r="G54" s="5">
        <v>14</v>
      </c>
      <c r="H54" s="5">
        <v>11</v>
      </c>
      <c r="I54" s="5">
        <v>16</v>
      </c>
      <c r="J54" s="5">
        <v>5</v>
      </c>
      <c r="K54" s="5">
        <v>18</v>
      </c>
      <c r="L54" s="5">
        <v>8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s="4" customFormat="1" ht="13.5">
      <c r="A55" s="5" t="s">
        <v>95</v>
      </c>
      <c r="B55" s="5">
        <v>61</v>
      </c>
      <c r="C55" s="5">
        <v>40</v>
      </c>
      <c r="D55" s="5">
        <v>21</v>
      </c>
      <c r="E55" s="5">
        <v>13</v>
      </c>
      <c r="F55" s="5">
        <v>3</v>
      </c>
      <c r="G55" s="5">
        <v>6</v>
      </c>
      <c r="H55" s="5">
        <v>4</v>
      </c>
      <c r="I55" s="5">
        <v>5</v>
      </c>
      <c r="J55" s="5">
        <v>6</v>
      </c>
      <c r="K55" s="5">
        <v>16</v>
      </c>
      <c r="L55" s="5">
        <v>8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s="11" customFormat="1" ht="13.5">
      <c r="A56" s="10" t="s">
        <v>164</v>
      </c>
      <c r="B56" s="7">
        <f>SUM(B54:B55)</f>
        <v>163</v>
      </c>
      <c r="C56" s="7">
        <f aca="true" t="shared" si="8" ref="C56:T56">SUM(C54:C55)</f>
        <v>109</v>
      </c>
      <c r="D56" s="7">
        <f t="shared" si="8"/>
        <v>54</v>
      </c>
      <c r="E56" s="7">
        <f t="shared" si="8"/>
        <v>34</v>
      </c>
      <c r="F56" s="7">
        <f t="shared" si="8"/>
        <v>12</v>
      </c>
      <c r="G56" s="7">
        <f t="shared" si="8"/>
        <v>20</v>
      </c>
      <c r="H56" s="7">
        <f t="shared" si="8"/>
        <v>15</v>
      </c>
      <c r="I56" s="7">
        <f t="shared" si="8"/>
        <v>21</v>
      </c>
      <c r="J56" s="7">
        <f t="shared" si="8"/>
        <v>11</v>
      </c>
      <c r="K56" s="7">
        <f t="shared" si="8"/>
        <v>34</v>
      </c>
      <c r="L56" s="7">
        <f t="shared" si="8"/>
        <v>16</v>
      </c>
      <c r="M56" s="7">
        <f t="shared" si="8"/>
        <v>0</v>
      </c>
      <c r="N56" s="7">
        <f t="shared" si="8"/>
        <v>0</v>
      </c>
      <c r="O56" s="7">
        <f t="shared" si="8"/>
        <v>0</v>
      </c>
      <c r="P56" s="7">
        <f t="shared" si="8"/>
        <v>0</v>
      </c>
      <c r="Q56" s="7">
        <f t="shared" si="8"/>
        <v>0</v>
      </c>
      <c r="R56" s="7">
        <f t="shared" si="8"/>
        <v>0</v>
      </c>
      <c r="S56" s="7">
        <f t="shared" si="8"/>
        <v>0</v>
      </c>
      <c r="T56" s="7">
        <f t="shared" si="8"/>
        <v>0</v>
      </c>
    </row>
    <row r="57" spans="1:20" s="4" customFormat="1" ht="13.5">
      <c r="A57" s="5" t="s">
        <v>67</v>
      </c>
      <c r="B57" s="5">
        <v>31</v>
      </c>
      <c r="C57" s="5">
        <v>25</v>
      </c>
      <c r="D57" s="5">
        <v>6</v>
      </c>
      <c r="E57" s="5">
        <v>12</v>
      </c>
      <c r="F57" s="5">
        <v>3</v>
      </c>
      <c r="G57" s="5">
        <v>9</v>
      </c>
      <c r="H57" s="5">
        <v>1</v>
      </c>
      <c r="I57" s="5">
        <v>3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s="4" customFormat="1" ht="13.5">
      <c r="A58" s="5" t="s">
        <v>89</v>
      </c>
      <c r="B58" s="5">
        <v>40</v>
      </c>
      <c r="C58" s="5">
        <v>18</v>
      </c>
      <c r="D58" s="5">
        <v>22</v>
      </c>
      <c r="E58" s="5">
        <v>5</v>
      </c>
      <c r="F58" s="5">
        <v>5</v>
      </c>
      <c r="G58" s="5">
        <v>4</v>
      </c>
      <c r="H58" s="5">
        <v>3</v>
      </c>
      <c r="I58" s="5">
        <v>6</v>
      </c>
      <c r="J58" s="5">
        <v>7</v>
      </c>
      <c r="K58" s="5">
        <v>3</v>
      </c>
      <c r="L58" s="5">
        <v>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s="4" customFormat="1" ht="13.5">
      <c r="A59" s="5" t="s">
        <v>68</v>
      </c>
      <c r="B59" s="5">
        <v>35</v>
      </c>
      <c r="C59" s="5">
        <v>6</v>
      </c>
      <c r="D59" s="5">
        <v>29</v>
      </c>
      <c r="E59" s="5">
        <v>2</v>
      </c>
      <c r="F59" s="5">
        <v>10</v>
      </c>
      <c r="G59" s="5">
        <v>1</v>
      </c>
      <c r="H59" s="5">
        <v>8</v>
      </c>
      <c r="I59" s="5">
        <v>2</v>
      </c>
      <c r="J59" s="5">
        <v>6</v>
      </c>
      <c r="K59" s="5">
        <v>1</v>
      </c>
      <c r="L59" s="5">
        <v>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2</v>
      </c>
    </row>
    <row r="60" spans="1:20" s="11" customFormat="1" ht="13.5">
      <c r="A60" s="10" t="s">
        <v>157</v>
      </c>
      <c r="B60" s="7">
        <f>SUM(B57:B59)</f>
        <v>106</v>
      </c>
      <c r="C60" s="7">
        <f aca="true" t="shared" si="9" ref="C60:T60">SUM(C57:C59)</f>
        <v>49</v>
      </c>
      <c r="D60" s="7">
        <f t="shared" si="9"/>
        <v>57</v>
      </c>
      <c r="E60" s="7">
        <f t="shared" si="9"/>
        <v>19</v>
      </c>
      <c r="F60" s="7">
        <f t="shared" si="9"/>
        <v>18</v>
      </c>
      <c r="G60" s="7">
        <f t="shared" si="9"/>
        <v>14</v>
      </c>
      <c r="H60" s="7">
        <f t="shared" si="9"/>
        <v>12</v>
      </c>
      <c r="I60" s="7">
        <f t="shared" si="9"/>
        <v>11</v>
      </c>
      <c r="J60" s="7">
        <f t="shared" si="9"/>
        <v>15</v>
      </c>
      <c r="K60" s="7">
        <f t="shared" si="9"/>
        <v>5</v>
      </c>
      <c r="L60" s="7">
        <f t="shared" si="9"/>
        <v>10</v>
      </c>
      <c r="M60" s="7">
        <f t="shared" si="9"/>
        <v>0</v>
      </c>
      <c r="N60" s="7">
        <f t="shared" si="9"/>
        <v>0</v>
      </c>
      <c r="O60" s="7">
        <f t="shared" si="9"/>
        <v>0</v>
      </c>
      <c r="P60" s="7">
        <f t="shared" si="9"/>
        <v>0</v>
      </c>
      <c r="Q60" s="7">
        <f t="shared" si="9"/>
        <v>0</v>
      </c>
      <c r="R60" s="7">
        <f t="shared" si="9"/>
        <v>0</v>
      </c>
      <c r="S60" s="7">
        <f t="shared" si="9"/>
        <v>0</v>
      </c>
      <c r="T60" s="7">
        <f t="shared" si="9"/>
        <v>2</v>
      </c>
    </row>
    <row r="61" spans="1:20" s="4" customFormat="1" ht="13.5">
      <c r="A61" s="5" t="s">
        <v>87</v>
      </c>
      <c r="B61" s="5">
        <v>88</v>
      </c>
      <c r="C61" s="5">
        <v>33</v>
      </c>
      <c r="D61" s="5">
        <v>55</v>
      </c>
      <c r="E61" s="5">
        <v>10</v>
      </c>
      <c r="F61" s="5">
        <v>12</v>
      </c>
      <c r="G61" s="5">
        <v>11</v>
      </c>
      <c r="H61" s="5">
        <v>13</v>
      </c>
      <c r="I61" s="5">
        <v>6</v>
      </c>
      <c r="J61" s="5">
        <v>14</v>
      </c>
      <c r="K61" s="5">
        <v>6</v>
      </c>
      <c r="L61" s="5">
        <v>16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s="11" customFormat="1" ht="13.5">
      <c r="A62" s="12" t="s">
        <v>158</v>
      </c>
      <c r="B62" s="7">
        <f>SUM(B61)</f>
        <v>88</v>
      </c>
      <c r="C62" s="7">
        <f aca="true" t="shared" si="10" ref="C62:T62">SUM(C61)</f>
        <v>33</v>
      </c>
      <c r="D62" s="7">
        <f t="shared" si="10"/>
        <v>55</v>
      </c>
      <c r="E62" s="7">
        <f t="shared" si="10"/>
        <v>10</v>
      </c>
      <c r="F62" s="7">
        <f t="shared" si="10"/>
        <v>12</v>
      </c>
      <c r="G62" s="7">
        <f t="shared" si="10"/>
        <v>11</v>
      </c>
      <c r="H62" s="7">
        <f t="shared" si="10"/>
        <v>13</v>
      </c>
      <c r="I62" s="7">
        <f t="shared" si="10"/>
        <v>6</v>
      </c>
      <c r="J62" s="7">
        <f t="shared" si="10"/>
        <v>14</v>
      </c>
      <c r="K62" s="7">
        <f t="shared" si="10"/>
        <v>6</v>
      </c>
      <c r="L62" s="7">
        <f t="shared" si="10"/>
        <v>16</v>
      </c>
      <c r="M62" s="7">
        <f t="shared" si="10"/>
        <v>0</v>
      </c>
      <c r="N62" s="7">
        <f t="shared" si="10"/>
        <v>0</v>
      </c>
      <c r="O62" s="7">
        <f t="shared" si="10"/>
        <v>0</v>
      </c>
      <c r="P62" s="7">
        <f t="shared" si="10"/>
        <v>0</v>
      </c>
      <c r="Q62" s="7">
        <f t="shared" si="10"/>
        <v>0</v>
      </c>
      <c r="R62" s="7">
        <f t="shared" si="10"/>
        <v>0</v>
      </c>
      <c r="S62" s="7">
        <f t="shared" si="10"/>
        <v>0</v>
      </c>
      <c r="T62" s="7">
        <f t="shared" si="10"/>
        <v>0</v>
      </c>
    </row>
    <row r="63" spans="1:20" s="4" customFormat="1" ht="13.5">
      <c r="A63" s="13" t="s">
        <v>176</v>
      </c>
      <c r="B63" s="5">
        <f>SUM(B62,B60,B56,B53,B46,B40,B32,B24,B17,B12,B8)</f>
        <v>2165</v>
      </c>
      <c r="C63" s="5">
        <f aca="true" t="shared" si="11" ref="C63:T63">SUM(C62,C60,C56,C53,C46,C40,C32,C24,C17,C12,C8)</f>
        <v>961</v>
      </c>
      <c r="D63" s="5">
        <f t="shared" si="11"/>
        <v>1204</v>
      </c>
      <c r="E63" s="5">
        <f t="shared" si="11"/>
        <v>348</v>
      </c>
      <c r="F63" s="5">
        <f t="shared" si="11"/>
        <v>365</v>
      </c>
      <c r="G63" s="5">
        <f t="shared" si="11"/>
        <v>284</v>
      </c>
      <c r="H63" s="5">
        <f t="shared" si="11"/>
        <v>359</v>
      </c>
      <c r="I63" s="5">
        <f t="shared" si="11"/>
        <v>172</v>
      </c>
      <c r="J63" s="5">
        <f t="shared" si="11"/>
        <v>227</v>
      </c>
      <c r="K63" s="5">
        <f t="shared" si="11"/>
        <v>156</v>
      </c>
      <c r="L63" s="5">
        <f t="shared" si="11"/>
        <v>244</v>
      </c>
      <c r="M63" s="5">
        <f t="shared" si="11"/>
        <v>0</v>
      </c>
      <c r="N63" s="5">
        <f t="shared" si="11"/>
        <v>0</v>
      </c>
      <c r="O63" s="5">
        <f t="shared" si="11"/>
        <v>0</v>
      </c>
      <c r="P63" s="5">
        <f t="shared" si="11"/>
        <v>0</v>
      </c>
      <c r="Q63" s="5">
        <f t="shared" si="11"/>
        <v>0</v>
      </c>
      <c r="R63" s="5">
        <f t="shared" si="11"/>
        <v>0</v>
      </c>
      <c r="S63" s="5">
        <f t="shared" si="11"/>
        <v>1</v>
      </c>
      <c r="T63" s="5">
        <f t="shared" si="11"/>
        <v>9</v>
      </c>
    </row>
    <row r="66" spans="1:12" s="19" customFormat="1" ht="33.75" customHeight="1">
      <c r="A66" s="25" t="s">
        <v>171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</sheetData>
  <sheetProtection/>
  <mergeCells count="13">
    <mergeCell ref="A1:T1"/>
    <mergeCell ref="A2:T2"/>
    <mergeCell ref="A66:L66"/>
    <mergeCell ref="O3:P3"/>
    <mergeCell ref="Q3:R3"/>
    <mergeCell ref="S3:T3"/>
    <mergeCell ref="A3:A4"/>
    <mergeCell ref="B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O4" sqref="O4"/>
    </sheetView>
  </sheetViews>
  <sheetFormatPr defaultColWidth="9.00390625" defaultRowHeight="15.75"/>
  <cols>
    <col min="1" max="1" width="34.875" style="17" bestFit="1" customWidth="1"/>
    <col min="2" max="20" width="5.25390625" style="17" customWidth="1"/>
    <col min="21" max="16384" width="9.00390625" style="17" customWidth="1"/>
  </cols>
  <sheetData>
    <row r="1" spans="1:20" s="16" customFormat="1" ht="25.5" customHeight="1">
      <c r="A1" s="22" t="s">
        <v>169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16" customFormat="1" ht="21">
      <c r="A2" s="22" t="s">
        <v>170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4" customFormat="1" ht="13.5">
      <c r="A3" s="26" t="s">
        <v>143</v>
      </c>
      <c r="B3" s="21" t="s">
        <v>144</v>
      </c>
      <c r="C3" s="21"/>
      <c r="D3" s="21"/>
      <c r="E3" s="21" t="s">
        <v>145</v>
      </c>
      <c r="F3" s="21"/>
      <c r="G3" s="21" t="s">
        <v>146</v>
      </c>
      <c r="H3" s="21"/>
      <c r="I3" s="21" t="s">
        <v>147</v>
      </c>
      <c r="J3" s="21"/>
      <c r="K3" s="21" t="s">
        <v>148</v>
      </c>
      <c r="L3" s="21"/>
      <c r="M3" s="21" t="s">
        <v>149</v>
      </c>
      <c r="N3" s="21"/>
      <c r="O3" s="21" t="s">
        <v>150</v>
      </c>
      <c r="P3" s="21"/>
      <c r="Q3" s="21" t="s">
        <v>151</v>
      </c>
      <c r="R3" s="21"/>
      <c r="S3" s="21" t="s">
        <v>152</v>
      </c>
      <c r="T3" s="21"/>
    </row>
    <row r="4" spans="1:20" s="4" customFormat="1" ht="13.5">
      <c r="A4" s="27"/>
      <c r="B4" s="3" t="s">
        <v>153</v>
      </c>
      <c r="C4" s="3" t="s">
        <v>154</v>
      </c>
      <c r="D4" s="3" t="s">
        <v>155</v>
      </c>
      <c r="E4" s="3" t="s">
        <v>154</v>
      </c>
      <c r="F4" s="3" t="s">
        <v>155</v>
      </c>
      <c r="G4" s="3" t="s">
        <v>154</v>
      </c>
      <c r="H4" s="3" t="s">
        <v>155</v>
      </c>
      <c r="I4" s="3" t="s">
        <v>154</v>
      </c>
      <c r="J4" s="3" t="s">
        <v>155</v>
      </c>
      <c r="K4" s="3" t="s">
        <v>154</v>
      </c>
      <c r="L4" s="3" t="s">
        <v>155</v>
      </c>
      <c r="M4" s="3" t="s">
        <v>154</v>
      </c>
      <c r="N4" s="3" t="s">
        <v>155</v>
      </c>
      <c r="O4" s="3" t="s">
        <v>154</v>
      </c>
      <c r="P4" s="3" t="s">
        <v>155</v>
      </c>
      <c r="Q4" s="3" t="s">
        <v>154</v>
      </c>
      <c r="R4" s="3" t="s">
        <v>155</v>
      </c>
      <c r="S4" s="3" t="s">
        <v>154</v>
      </c>
      <c r="T4" s="3" t="s">
        <v>155</v>
      </c>
    </row>
    <row r="5" spans="1:20" s="4" customFormat="1" ht="13.5">
      <c r="A5" s="5" t="s">
        <v>125</v>
      </c>
      <c r="B5" s="5">
        <v>39</v>
      </c>
      <c r="C5" s="5">
        <v>7</v>
      </c>
      <c r="D5" s="5">
        <v>32</v>
      </c>
      <c r="E5" s="5">
        <v>2</v>
      </c>
      <c r="F5" s="5">
        <v>14</v>
      </c>
      <c r="G5" s="5">
        <v>0</v>
      </c>
      <c r="H5" s="5">
        <v>0</v>
      </c>
      <c r="I5" s="5">
        <v>1</v>
      </c>
      <c r="J5" s="5">
        <v>2</v>
      </c>
      <c r="K5" s="5">
        <v>2</v>
      </c>
      <c r="L5" s="5">
        <v>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2</v>
      </c>
      <c r="T5" s="5">
        <v>13</v>
      </c>
    </row>
    <row r="6" spans="1:20" s="11" customFormat="1" ht="13.5">
      <c r="A6" s="10" t="s">
        <v>156</v>
      </c>
      <c r="B6" s="7">
        <f>SUM(B5)</f>
        <v>39</v>
      </c>
      <c r="C6" s="7">
        <f aca="true" t="shared" si="0" ref="C6:T6">SUM(C5)</f>
        <v>7</v>
      </c>
      <c r="D6" s="7">
        <f t="shared" si="0"/>
        <v>32</v>
      </c>
      <c r="E6" s="7">
        <f t="shared" si="0"/>
        <v>2</v>
      </c>
      <c r="F6" s="7">
        <f t="shared" si="0"/>
        <v>14</v>
      </c>
      <c r="G6" s="7">
        <f t="shared" si="0"/>
        <v>0</v>
      </c>
      <c r="H6" s="7">
        <f t="shared" si="0"/>
        <v>0</v>
      </c>
      <c r="I6" s="7">
        <f t="shared" si="0"/>
        <v>1</v>
      </c>
      <c r="J6" s="7">
        <f t="shared" si="0"/>
        <v>2</v>
      </c>
      <c r="K6" s="7">
        <f t="shared" si="0"/>
        <v>2</v>
      </c>
      <c r="L6" s="7">
        <f t="shared" si="0"/>
        <v>3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 t="shared" si="0"/>
        <v>2</v>
      </c>
      <c r="T6" s="7">
        <f t="shared" si="0"/>
        <v>13</v>
      </c>
    </row>
    <row r="7" spans="1:20" s="4" customFormat="1" ht="13.5">
      <c r="A7" s="5" t="s">
        <v>123</v>
      </c>
      <c r="B7" s="5">
        <v>59</v>
      </c>
      <c r="C7" s="5">
        <v>20</v>
      </c>
      <c r="D7" s="5">
        <v>39</v>
      </c>
      <c r="E7" s="5">
        <v>7</v>
      </c>
      <c r="F7" s="5">
        <v>11</v>
      </c>
      <c r="G7" s="5">
        <v>3</v>
      </c>
      <c r="H7" s="5">
        <v>6</v>
      </c>
      <c r="I7" s="5">
        <v>5</v>
      </c>
      <c r="J7" s="5">
        <v>10</v>
      </c>
      <c r="K7" s="5">
        <v>3</v>
      </c>
      <c r="L7" s="5">
        <v>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2</v>
      </c>
      <c r="T7" s="5">
        <v>7</v>
      </c>
    </row>
    <row r="8" spans="1:20" s="11" customFormat="1" ht="13.5">
      <c r="A8" s="10" t="s">
        <v>159</v>
      </c>
      <c r="B8" s="7">
        <f>SUM(B7)</f>
        <v>59</v>
      </c>
      <c r="C8" s="7">
        <f aca="true" t="shared" si="1" ref="C8:T8">SUM(C7)</f>
        <v>20</v>
      </c>
      <c r="D8" s="7">
        <f t="shared" si="1"/>
        <v>39</v>
      </c>
      <c r="E8" s="7">
        <f t="shared" si="1"/>
        <v>7</v>
      </c>
      <c r="F8" s="7">
        <f t="shared" si="1"/>
        <v>11</v>
      </c>
      <c r="G8" s="7">
        <f t="shared" si="1"/>
        <v>3</v>
      </c>
      <c r="H8" s="7">
        <f t="shared" si="1"/>
        <v>6</v>
      </c>
      <c r="I8" s="7">
        <f t="shared" si="1"/>
        <v>5</v>
      </c>
      <c r="J8" s="7">
        <f t="shared" si="1"/>
        <v>10</v>
      </c>
      <c r="K8" s="7">
        <f t="shared" si="1"/>
        <v>3</v>
      </c>
      <c r="L8" s="7">
        <f t="shared" si="1"/>
        <v>5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2</v>
      </c>
      <c r="T8" s="7">
        <f t="shared" si="1"/>
        <v>7</v>
      </c>
    </row>
    <row r="9" spans="1:20" s="4" customFormat="1" ht="13.5">
      <c r="A9" s="5" t="s">
        <v>138</v>
      </c>
      <c r="B9" s="5">
        <v>40</v>
      </c>
      <c r="C9" s="5">
        <v>5</v>
      </c>
      <c r="D9" s="5">
        <v>35</v>
      </c>
      <c r="E9" s="5">
        <v>1</v>
      </c>
      <c r="F9" s="5">
        <v>14</v>
      </c>
      <c r="G9" s="5">
        <v>2</v>
      </c>
      <c r="H9" s="5">
        <v>11</v>
      </c>
      <c r="I9" s="5">
        <v>2</v>
      </c>
      <c r="J9" s="5">
        <v>10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s="11" customFormat="1" ht="13.5">
      <c r="A10" s="10" t="s">
        <v>160</v>
      </c>
      <c r="B10" s="7">
        <f>SUM(B9)</f>
        <v>40</v>
      </c>
      <c r="C10" s="7">
        <f aca="true" t="shared" si="2" ref="C10:T10">SUM(C9)</f>
        <v>5</v>
      </c>
      <c r="D10" s="7">
        <f t="shared" si="2"/>
        <v>35</v>
      </c>
      <c r="E10" s="7">
        <f t="shared" si="2"/>
        <v>1</v>
      </c>
      <c r="F10" s="7">
        <f t="shared" si="2"/>
        <v>14</v>
      </c>
      <c r="G10" s="7">
        <f t="shared" si="2"/>
        <v>2</v>
      </c>
      <c r="H10" s="7">
        <f t="shared" si="2"/>
        <v>11</v>
      </c>
      <c r="I10" s="7">
        <f t="shared" si="2"/>
        <v>2</v>
      </c>
      <c r="J10" s="7">
        <f t="shared" si="2"/>
        <v>10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</row>
    <row r="11" spans="1:20" s="4" customFormat="1" ht="13.5">
      <c r="A11" s="5" t="s">
        <v>137</v>
      </c>
      <c r="B11" s="5">
        <v>81</v>
      </c>
      <c r="C11" s="5">
        <v>72</v>
      </c>
      <c r="D11" s="5">
        <v>9</v>
      </c>
      <c r="E11" s="5">
        <v>4</v>
      </c>
      <c r="F11" s="5">
        <v>0</v>
      </c>
      <c r="G11" s="5">
        <v>12</v>
      </c>
      <c r="H11" s="5">
        <v>3</v>
      </c>
      <c r="I11" s="5">
        <v>11</v>
      </c>
      <c r="J11" s="5">
        <v>3</v>
      </c>
      <c r="K11" s="5">
        <v>17</v>
      </c>
      <c r="L11" s="5">
        <v>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28</v>
      </c>
      <c r="T11" s="5">
        <v>0</v>
      </c>
    </row>
    <row r="12" spans="1:20" s="4" customFormat="1" ht="13.5">
      <c r="A12" s="5" t="s">
        <v>136</v>
      </c>
      <c r="B12" s="5">
        <v>70</v>
      </c>
      <c r="C12" s="5">
        <v>68</v>
      </c>
      <c r="D12" s="5">
        <v>2</v>
      </c>
      <c r="E12" s="5">
        <v>13</v>
      </c>
      <c r="F12" s="5">
        <v>0</v>
      </c>
      <c r="G12" s="5">
        <v>12</v>
      </c>
      <c r="H12" s="5">
        <v>0</v>
      </c>
      <c r="I12" s="5">
        <v>19</v>
      </c>
      <c r="J12" s="5">
        <v>0</v>
      </c>
      <c r="K12" s="5">
        <v>13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11</v>
      </c>
      <c r="T12" s="5">
        <v>0</v>
      </c>
    </row>
    <row r="13" spans="1:20" s="11" customFormat="1" ht="13.5">
      <c r="A13" s="10" t="s">
        <v>161</v>
      </c>
      <c r="B13" s="7">
        <f>SUM(B11:B12)</f>
        <v>151</v>
      </c>
      <c r="C13" s="7">
        <f aca="true" t="shared" si="3" ref="C13:T13">SUM(C11:C12)</f>
        <v>140</v>
      </c>
      <c r="D13" s="7">
        <f t="shared" si="3"/>
        <v>11</v>
      </c>
      <c r="E13" s="7">
        <f t="shared" si="3"/>
        <v>17</v>
      </c>
      <c r="F13" s="7">
        <f t="shared" si="3"/>
        <v>0</v>
      </c>
      <c r="G13" s="7">
        <f t="shared" si="3"/>
        <v>24</v>
      </c>
      <c r="H13" s="7">
        <f t="shared" si="3"/>
        <v>3</v>
      </c>
      <c r="I13" s="7">
        <f t="shared" si="3"/>
        <v>30</v>
      </c>
      <c r="J13" s="7">
        <f t="shared" si="3"/>
        <v>3</v>
      </c>
      <c r="K13" s="7">
        <f t="shared" si="3"/>
        <v>30</v>
      </c>
      <c r="L13" s="7">
        <f t="shared" si="3"/>
        <v>5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 t="shared" si="3"/>
        <v>0</v>
      </c>
      <c r="Q13" s="7">
        <f t="shared" si="3"/>
        <v>0</v>
      </c>
      <c r="R13" s="7">
        <f t="shared" si="3"/>
        <v>0</v>
      </c>
      <c r="S13" s="7">
        <f t="shared" si="3"/>
        <v>39</v>
      </c>
      <c r="T13" s="7">
        <f t="shared" si="3"/>
        <v>0</v>
      </c>
    </row>
    <row r="14" spans="1:20" s="4" customFormat="1" ht="13.5">
      <c r="A14" s="5" t="s">
        <v>126</v>
      </c>
      <c r="B14" s="5">
        <v>84</v>
      </c>
      <c r="C14" s="5">
        <v>19</v>
      </c>
      <c r="D14" s="5">
        <v>65</v>
      </c>
      <c r="E14" s="5">
        <v>3</v>
      </c>
      <c r="F14" s="5">
        <v>13</v>
      </c>
      <c r="G14" s="5">
        <v>1</v>
      </c>
      <c r="H14" s="5">
        <v>13</v>
      </c>
      <c r="I14" s="5">
        <v>5</v>
      </c>
      <c r="J14" s="5">
        <v>10</v>
      </c>
      <c r="K14" s="5">
        <v>4</v>
      </c>
      <c r="L14" s="5">
        <v>7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6</v>
      </c>
      <c r="T14" s="5">
        <v>22</v>
      </c>
    </row>
    <row r="15" spans="1:20" s="11" customFormat="1" ht="13.5">
      <c r="A15" s="10" t="s">
        <v>162</v>
      </c>
      <c r="B15" s="7">
        <f>SUM(B14)</f>
        <v>84</v>
      </c>
      <c r="C15" s="7">
        <f aca="true" t="shared" si="4" ref="C15:T15">SUM(C14)</f>
        <v>19</v>
      </c>
      <c r="D15" s="7">
        <f t="shared" si="4"/>
        <v>65</v>
      </c>
      <c r="E15" s="7">
        <f t="shared" si="4"/>
        <v>3</v>
      </c>
      <c r="F15" s="7">
        <f t="shared" si="4"/>
        <v>13</v>
      </c>
      <c r="G15" s="7">
        <f t="shared" si="4"/>
        <v>1</v>
      </c>
      <c r="H15" s="7">
        <f t="shared" si="4"/>
        <v>13</v>
      </c>
      <c r="I15" s="7">
        <f t="shared" si="4"/>
        <v>5</v>
      </c>
      <c r="J15" s="7">
        <f t="shared" si="4"/>
        <v>10</v>
      </c>
      <c r="K15" s="7">
        <f t="shared" si="4"/>
        <v>4</v>
      </c>
      <c r="L15" s="7">
        <f t="shared" si="4"/>
        <v>7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6</v>
      </c>
      <c r="T15" s="7">
        <f t="shared" si="4"/>
        <v>22</v>
      </c>
    </row>
    <row r="16" spans="1:20" s="4" customFormat="1" ht="13.5">
      <c r="A16" s="5" t="s">
        <v>139</v>
      </c>
      <c r="B16" s="5">
        <v>86</v>
      </c>
      <c r="C16" s="5">
        <v>6</v>
      </c>
      <c r="D16" s="5">
        <v>80</v>
      </c>
      <c r="E16" s="5">
        <v>1</v>
      </c>
      <c r="F16" s="5">
        <v>24</v>
      </c>
      <c r="G16" s="5">
        <v>2</v>
      </c>
      <c r="H16" s="5">
        <v>18</v>
      </c>
      <c r="I16" s="5">
        <v>1</v>
      </c>
      <c r="J16" s="5">
        <v>14</v>
      </c>
      <c r="K16" s="5">
        <v>0</v>
      </c>
      <c r="L16" s="5">
        <v>10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2</v>
      </c>
      <c r="T16" s="5">
        <v>14</v>
      </c>
    </row>
    <row r="17" spans="1:20" s="4" customFormat="1" ht="13.5">
      <c r="A17" s="5" t="s">
        <v>140</v>
      </c>
      <c r="B17" s="5">
        <v>54</v>
      </c>
      <c r="C17" s="5">
        <v>25</v>
      </c>
      <c r="D17" s="5">
        <v>29</v>
      </c>
      <c r="E17" s="5">
        <v>13</v>
      </c>
      <c r="F17" s="5">
        <v>11</v>
      </c>
      <c r="G17" s="5">
        <v>7</v>
      </c>
      <c r="H17" s="5">
        <v>12</v>
      </c>
      <c r="I17" s="5">
        <v>1</v>
      </c>
      <c r="J17" s="5">
        <v>3</v>
      </c>
      <c r="K17" s="5">
        <v>1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</v>
      </c>
      <c r="T17" s="5">
        <v>1</v>
      </c>
    </row>
    <row r="18" spans="1:20" s="4" customFormat="1" ht="13.5">
      <c r="A18" s="5" t="s">
        <v>141</v>
      </c>
      <c r="B18" s="5">
        <v>104</v>
      </c>
      <c r="C18" s="5">
        <v>33</v>
      </c>
      <c r="D18" s="5">
        <v>71</v>
      </c>
      <c r="E18" s="5">
        <v>6</v>
      </c>
      <c r="F18" s="5">
        <v>23</v>
      </c>
      <c r="G18" s="5">
        <v>7</v>
      </c>
      <c r="H18" s="5">
        <v>14</v>
      </c>
      <c r="I18" s="5">
        <v>1</v>
      </c>
      <c r="J18" s="5">
        <v>19</v>
      </c>
      <c r="K18" s="5">
        <v>10</v>
      </c>
      <c r="L18" s="5">
        <v>10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9</v>
      </c>
      <c r="T18" s="5">
        <v>5</v>
      </c>
    </row>
    <row r="19" spans="1:20" s="11" customFormat="1" ht="13.5">
      <c r="A19" s="10" t="s">
        <v>163</v>
      </c>
      <c r="B19" s="7">
        <f>SUM(B16:B18)</f>
        <v>244</v>
      </c>
      <c r="C19" s="7">
        <f aca="true" t="shared" si="5" ref="C19:T19">SUM(C16:C18)</f>
        <v>64</v>
      </c>
      <c r="D19" s="7">
        <f t="shared" si="5"/>
        <v>180</v>
      </c>
      <c r="E19" s="7">
        <f t="shared" si="5"/>
        <v>20</v>
      </c>
      <c r="F19" s="7">
        <f t="shared" si="5"/>
        <v>58</v>
      </c>
      <c r="G19" s="7">
        <f t="shared" si="5"/>
        <v>16</v>
      </c>
      <c r="H19" s="7">
        <f t="shared" si="5"/>
        <v>44</v>
      </c>
      <c r="I19" s="7">
        <f t="shared" si="5"/>
        <v>3</v>
      </c>
      <c r="J19" s="7">
        <f t="shared" si="5"/>
        <v>36</v>
      </c>
      <c r="K19" s="7">
        <f t="shared" si="5"/>
        <v>11</v>
      </c>
      <c r="L19" s="7">
        <f t="shared" si="5"/>
        <v>22</v>
      </c>
      <c r="M19" s="7">
        <f t="shared" si="5"/>
        <v>0</v>
      </c>
      <c r="N19" s="7">
        <f t="shared" si="5"/>
        <v>0</v>
      </c>
      <c r="O19" s="7">
        <f t="shared" si="5"/>
        <v>0</v>
      </c>
      <c r="P19" s="7">
        <f t="shared" si="5"/>
        <v>0</v>
      </c>
      <c r="Q19" s="7">
        <f t="shared" si="5"/>
        <v>0</v>
      </c>
      <c r="R19" s="7">
        <f t="shared" si="5"/>
        <v>0</v>
      </c>
      <c r="S19" s="7">
        <f t="shared" si="5"/>
        <v>14</v>
      </c>
      <c r="T19" s="7">
        <f t="shared" si="5"/>
        <v>20</v>
      </c>
    </row>
    <row r="20" spans="1:20" s="4" customFormat="1" ht="13.5">
      <c r="A20" s="5" t="s">
        <v>124</v>
      </c>
      <c r="B20" s="5">
        <v>132</v>
      </c>
      <c r="C20" s="5">
        <v>49</v>
      </c>
      <c r="D20" s="5">
        <v>83</v>
      </c>
      <c r="E20" s="5">
        <v>9</v>
      </c>
      <c r="F20" s="5">
        <v>19</v>
      </c>
      <c r="G20" s="5">
        <v>15</v>
      </c>
      <c r="H20" s="5">
        <v>13</v>
      </c>
      <c r="I20" s="5">
        <v>9</v>
      </c>
      <c r="J20" s="5">
        <v>14</v>
      </c>
      <c r="K20" s="5">
        <v>6</v>
      </c>
      <c r="L20" s="5">
        <v>13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10</v>
      </c>
      <c r="T20" s="5">
        <v>24</v>
      </c>
    </row>
    <row r="21" spans="1:20" s="4" customFormat="1" ht="13.5">
      <c r="A21" s="5" t="s">
        <v>133</v>
      </c>
      <c r="B21" s="5">
        <v>67</v>
      </c>
      <c r="C21" s="5">
        <v>15</v>
      </c>
      <c r="D21" s="5">
        <v>52</v>
      </c>
      <c r="E21" s="5">
        <v>7</v>
      </c>
      <c r="F21" s="5">
        <v>17</v>
      </c>
      <c r="G21" s="5">
        <v>6</v>
      </c>
      <c r="H21" s="5">
        <v>22</v>
      </c>
      <c r="I21" s="5">
        <v>2</v>
      </c>
      <c r="J21" s="5">
        <v>10</v>
      </c>
      <c r="K21" s="5">
        <v>0</v>
      </c>
      <c r="L21" s="5">
        <v>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s="11" customFormat="1" ht="13.5">
      <c r="A22" s="10" t="s">
        <v>166</v>
      </c>
      <c r="B22" s="7">
        <f>SUM(B20:B21)</f>
        <v>199</v>
      </c>
      <c r="C22" s="7">
        <f aca="true" t="shared" si="6" ref="C22:T22">SUM(C20:C21)</f>
        <v>64</v>
      </c>
      <c r="D22" s="7">
        <f t="shared" si="6"/>
        <v>135</v>
      </c>
      <c r="E22" s="7">
        <f t="shared" si="6"/>
        <v>16</v>
      </c>
      <c r="F22" s="7">
        <f t="shared" si="6"/>
        <v>36</v>
      </c>
      <c r="G22" s="7">
        <f t="shared" si="6"/>
        <v>21</v>
      </c>
      <c r="H22" s="7">
        <f t="shared" si="6"/>
        <v>35</v>
      </c>
      <c r="I22" s="7">
        <f t="shared" si="6"/>
        <v>11</v>
      </c>
      <c r="J22" s="7">
        <f t="shared" si="6"/>
        <v>24</v>
      </c>
      <c r="K22" s="7">
        <f t="shared" si="6"/>
        <v>6</v>
      </c>
      <c r="L22" s="7">
        <f t="shared" si="6"/>
        <v>16</v>
      </c>
      <c r="M22" s="7">
        <f t="shared" si="6"/>
        <v>0</v>
      </c>
      <c r="N22" s="7">
        <f t="shared" si="6"/>
        <v>0</v>
      </c>
      <c r="O22" s="7">
        <f t="shared" si="6"/>
        <v>0</v>
      </c>
      <c r="P22" s="7">
        <f t="shared" si="6"/>
        <v>0</v>
      </c>
      <c r="Q22" s="7">
        <f t="shared" si="6"/>
        <v>0</v>
      </c>
      <c r="R22" s="7">
        <f t="shared" si="6"/>
        <v>0</v>
      </c>
      <c r="S22" s="7">
        <f t="shared" si="6"/>
        <v>10</v>
      </c>
      <c r="T22" s="7">
        <f t="shared" si="6"/>
        <v>24</v>
      </c>
    </row>
    <row r="23" spans="1:20" s="4" customFormat="1" ht="13.5">
      <c r="A23" s="5" t="s">
        <v>129</v>
      </c>
      <c r="B23" s="5">
        <v>69</v>
      </c>
      <c r="C23" s="5">
        <v>43</v>
      </c>
      <c r="D23" s="5">
        <v>26</v>
      </c>
      <c r="E23" s="5">
        <v>24</v>
      </c>
      <c r="F23" s="5">
        <v>9</v>
      </c>
      <c r="G23" s="5">
        <v>17</v>
      </c>
      <c r="H23" s="5">
        <v>17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</row>
    <row r="24" spans="1:20" s="4" customFormat="1" ht="13.5">
      <c r="A24" s="5" t="s">
        <v>128</v>
      </c>
      <c r="B24" s="5">
        <v>70</v>
      </c>
      <c r="C24" s="5">
        <v>18</v>
      </c>
      <c r="D24" s="5">
        <v>52</v>
      </c>
      <c r="E24" s="5">
        <v>8</v>
      </c>
      <c r="F24" s="5">
        <v>23</v>
      </c>
      <c r="G24" s="5">
        <v>8</v>
      </c>
      <c r="H24" s="5">
        <v>21</v>
      </c>
      <c r="I24" s="5">
        <v>1</v>
      </c>
      <c r="J24" s="5">
        <v>2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5</v>
      </c>
    </row>
    <row r="25" spans="1:20" s="4" customFormat="1" ht="13.5">
      <c r="A25" s="5" t="s">
        <v>131</v>
      </c>
      <c r="B25" s="5">
        <v>74</v>
      </c>
      <c r="C25" s="5">
        <v>36</v>
      </c>
      <c r="D25" s="5">
        <v>38</v>
      </c>
      <c r="E25" s="5">
        <v>15</v>
      </c>
      <c r="F25" s="5">
        <v>19</v>
      </c>
      <c r="G25" s="5">
        <v>16</v>
      </c>
      <c r="H25" s="5">
        <v>18</v>
      </c>
      <c r="I25" s="5">
        <v>0</v>
      </c>
      <c r="J25" s="5">
        <v>0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2</v>
      </c>
      <c r="T25" s="5">
        <v>0</v>
      </c>
    </row>
    <row r="26" spans="1:20" s="4" customFormat="1" ht="13.5">
      <c r="A26" s="5" t="s">
        <v>132</v>
      </c>
      <c r="B26" s="5">
        <v>59</v>
      </c>
      <c r="C26" s="5">
        <v>44</v>
      </c>
      <c r="D26" s="5">
        <v>15</v>
      </c>
      <c r="E26" s="5">
        <v>22</v>
      </c>
      <c r="F26" s="5">
        <v>9</v>
      </c>
      <c r="G26" s="5">
        <v>21</v>
      </c>
      <c r="H26" s="5">
        <v>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</row>
    <row r="27" spans="1:20" s="4" customFormat="1" ht="13.5">
      <c r="A27" s="5" t="s">
        <v>130</v>
      </c>
      <c r="B27" s="5">
        <v>88</v>
      </c>
      <c r="C27" s="5">
        <v>45</v>
      </c>
      <c r="D27" s="5">
        <v>43</v>
      </c>
      <c r="E27" s="5">
        <v>28</v>
      </c>
      <c r="F27" s="5">
        <v>27</v>
      </c>
      <c r="G27" s="5">
        <v>7</v>
      </c>
      <c r="H27" s="5">
        <v>8</v>
      </c>
      <c r="I27" s="5">
        <v>4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6</v>
      </c>
      <c r="T27" s="5">
        <v>7</v>
      </c>
    </row>
    <row r="28" spans="1:20" s="4" customFormat="1" ht="13.5">
      <c r="A28" s="5" t="s">
        <v>135</v>
      </c>
      <c r="B28" s="5">
        <v>61</v>
      </c>
      <c r="C28" s="5">
        <v>46</v>
      </c>
      <c r="D28" s="5">
        <v>15</v>
      </c>
      <c r="E28" s="5">
        <v>19</v>
      </c>
      <c r="F28" s="5">
        <v>9</v>
      </c>
      <c r="G28" s="5">
        <v>21</v>
      </c>
      <c r="H28" s="5">
        <v>6</v>
      </c>
      <c r="I28" s="5">
        <v>1</v>
      </c>
      <c r="J28" s="5">
        <v>0</v>
      </c>
      <c r="K28" s="5">
        <v>2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</v>
      </c>
      <c r="T28" s="5">
        <v>0</v>
      </c>
    </row>
    <row r="29" spans="1:20" s="4" customFormat="1" ht="13.5">
      <c r="A29" s="5" t="s">
        <v>120</v>
      </c>
      <c r="B29" s="5">
        <v>54</v>
      </c>
      <c r="C29" s="5">
        <v>31</v>
      </c>
      <c r="D29" s="5">
        <v>23</v>
      </c>
      <c r="E29" s="5">
        <v>12</v>
      </c>
      <c r="F29" s="5">
        <v>9</v>
      </c>
      <c r="G29" s="5">
        <v>16</v>
      </c>
      <c r="H29" s="5">
        <v>13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1</v>
      </c>
    </row>
    <row r="30" spans="1:20" s="4" customFormat="1" ht="13.5">
      <c r="A30" s="5" t="s">
        <v>119</v>
      </c>
      <c r="B30" s="5">
        <v>25</v>
      </c>
      <c r="C30" s="5">
        <v>10</v>
      </c>
      <c r="D30" s="5">
        <v>15</v>
      </c>
      <c r="E30" s="5">
        <v>4</v>
      </c>
      <c r="F30" s="5">
        <v>9</v>
      </c>
      <c r="G30" s="5">
        <v>6</v>
      </c>
      <c r="H30" s="5">
        <v>6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s="11" customFormat="1" ht="13.5">
      <c r="A31" s="10" t="s">
        <v>165</v>
      </c>
      <c r="B31" s="7">
        <f>SUM(B23:B30)</f>
        <v>500</v>
      </c>
      <c r="C31" s="7">
        <f aca="true" t="shared" si="7" ref="C31:T31">SUM(C23:C30)</f>
        <v>273</v>
      </c>
      <c r="D31" s="7">
        <f t="shared" si="7"/>
        <v>227</v>
      </c>
      <c r="E31" s="7">
        <f t="shared" si="7"/>
        <v>132</v>
      </c>
      <c r="F31" s="7">
        <f t="shared" si="7"/>
        <v>114</v>
      </c>
      <c r="G31" s="7">
        <f t="shared" si="7"/>
        <v>112</v>
      </c>
      <c r="H31" s="7">
        <f t="shared" si="7"/>
        <v>95</v>
      </c>
      <c r="I31" s="7">
        <f t="shared" si="7"/>
        <v>6</v>
      </c>
      <c r="J31" s="7">
        <f t="shared" si="7"/>
        <v>3</v>
      </c>
      <c r="K31" s="7">
        <f t="shared" si="7"/>
        <v>9</v>
      </c>
      <c r="L31" s="7">
        <f t="shared" si="7"/>
        <v>2</v>
      </c>
      <c r="M31" s="7">
        <f t="shared" si="7"/>
        <v>0</v>
      </c>
      <c r="N31" s="7">
        <f t="shared" si="7"/>
        <v>0</v>
      </c>
      <c r="O31" s="7">
        <f t="shared" si="7"/>
        <v>0</v>
      </c>
      <c r="P31" s="7">
        <f t="shared" si="7"/>
        <v>0</v>
      </c>
      <c r="Q31" s="7">
        <f t="shared" si="7"/>
        <v>0</v>
      </c>
      <c r="R31" s="7">
        <f t="shared" si="7"/>
        <v>0</v>
      </c>
      <c r="S31" s="7">
        <f t="shared" si="7"/>
        <v>14</v>
      </c>
      <c r="T31" s="7">
        <f t="shared" si="7"/>
        <v>13</v>
      </c>
    </row>
    <row r="32" spans="1:20" s="4" customFormat="1" ht="13.5">
      <c r="A32" s="5" t="s">
        <v>134</v>
      </c>
      <c r="B32" s="5">
        <v>85</v>
      </c>
      <c r="C32" s="5">
        <v>47</v>
      </c>
      <c r="D32" s="5">
        <v>38</v>
      </c>
      <c r="E32" s="5">
        <v>10</v>
      </c>
      <c r="F32" s="5">
        <v>7</v>
      </c>
      <c r="G32" s="5">
        <v>6</v>
      </c>
      <c r="H32" s="5">
        <v>8</v>
      </c>
      <c r="I32" s="5">
        <v>10</v>
      </c>
      <c r="J32" s="5">
        <v>8</v>
      </c>
      <c r="K32" s="5">
        <v>10</v>
      </c>
      <c r="L32" s="5">
        <v>4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11</v>
      </c>
      <c r="T32" s="5">
        <v>11</v>
      </c>
    </row>
    <row r="33" spans="1:20" s="11" customFormat="1" ht="13.5">
      <c r="A33" s="10" t="s">
        <v>164</v>
      </c>
      <c r="B33" s="7">
        <f>SUM(B32)</f>
        <v>85</v>
      </c>
      <c r="C33" s="7">
        <f aca="true" t="shared" si="8" ref="C33:T33">SUM(C32)</f>
        <v>47</v>
      </c>
      <c r="D33" s="7">
        <f t="shared" si="8"/>
        <v>38</v>
      </c>
      <c r="E33" s="7">
        <f t="shared" si="8"/>
        <v>10</v>
      </c>
      <c r="F33" s="7">
        <f t="shared" si="8"/>
        <v>7</v>
      </c>
      <c r="G33" s="7">
        <f t="shared" si="8"/>
        <v>6</v>
      </c>
      <c r="H33" s="7">
        <f t="shared" si="8"/>
        <v>8</v>
      </c>
      <c r="I33" s="7">
        <f t="shared" si="8"/>
        <v>10</v>
      </c>
      <c r="J33" s="7">
        <f t="shared" si="8"/>
        <v>8</v>
      </c>
      <c r="K33" s="7">
        <f t="shared" si="8"/>
        <v>10</v>
      </c>
      <c r="L33" s="7">
        <f t="shared" si="8"/>
        <v>4</v>
      </c>
      <c r="M33" s="7">
        <f t="shared" si="8"/>
        <v>0</v>
      </c>
      <c r="N33" s="7">
        <f t="shared" si="8"/>
        <v>0</v>
      </c>
      <c r="O33" s="7">
        <f t="shared" si="8"/>
        <v>0</v>
      </c>
      <c r="P33" s="7">
        <f t="shared" si="8"/>
        <v>0</v>
      </c>
      <c r="Q33" s="7">
        <f t="shared" si="8"/>
        <v>0</v>
      </c>
      <c r="R33" s="7">
        <f t="shared" si="8"/>
        <v>0</v>
      </c>
      <c r="S33" s="7">
        <f t="shared" si="8"/>
        <v>11</v>
      </c>
      <c r="T33" s="7">
        <f t="shared" si="8"/>
        <v>11</v>
      </c>
    </row>
    <row r="34" spans="1:20" s="4" customFormat="1" ht="13.5">
      <c r="A34" s="5" t="s">
        <v>121</v>
      </c>
      <c r="B34" s="5">
        <v>73</v>
      </c>
      <c r="C34" s="5">
        <v>49</v>
      </c>
      <c r="D34" s="5">
        <v>24</v>
      </c>
      <c r="E34" s="5">
        <v>18</v>
      </c>
      <c r="F34" s="5">
        <v>11</v>
      </c>
      <c r="G34" s="5">
        <v>15</v>
      </c>
      <c r="H34" s="5">
        <v>11</v>
      </c>
      <c r="I34" s="5">
        <v>10</v>
      </c>
      <c r="J34" s="5">
        <v>2</v>
      </c>
      <c r="K34" s="5">
        <v>5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</row>
    <row r="35" spans="1:20" s="4" customFormat="1" ht="13.5">
      <c r="A35" s="5" t="s">
        <v>122</v>
      </c>
      <c r="B35" s="5">
        <v>82</v>
      </c>
      <c r="C35" s="5">
        <v>18</v>
      </c>
      <c r="D35" s="5">
        <v>64</v>
      </c>
      <c r="E35" s="5">
        <v>5</v>
      </c>
      <c r="F35" s="5">
        <v>20</v>
      </c>
      <c r="G35" s="5">
        <v>4</v>
      </c>
      <c r="H35" s="5">
        <v>19</v>
      </c>
      <c r="I35" s="5">
        <v>4</v>
      </c>
      <c r="J35" s="5">
        <v>12</v>
      </c>
      <c r="K35" s="5">
        <v>3</v>
      </c>
      <c r="L35" s="5">
        <v>9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4</v>
      </c>
    </row>
    <row r="36" spans="1:20" s="11" customFormat="1" ht="13.5">
      <c r="A36" s="10" t="s">
        <v>157</v>
      </c>
      <c r="B36" s="7">
        <f>SUM(B34:B35)</f>
        <v>155</v>
      </c>
      <c r="C36" s="7">
        <f aca="true" t="shared" si="9" ref="C36:T36">SUM(C34:C35)</f>
        <v>67</v>
      </c>
      <c r="D36" s="7">
        <f t="shared" si="9"/>
        <v>88</v>
      </c>
      <c r="E36" s="7">
        <f t="shared" si="9"/>
        <v>23</v>
      </c>
      <c r="F36" s="7">
        <f t="shared" si="9"/>
        <v>31</v>
      </c>
      <c r="G36" s="7">
        <f t="shared" si="9"/>
        <v>19</v>
      </c>
      <c r="H36" s="7">
        <f t="shared" si="9"/>
        <v>30</v>
      </c>
      <c r="I36" s="7">
        <f t="shared" si="9"/>
        <v>14</v>
      </c>
      <c r="J36" s="7">
        <f t="shared" si="9"/>
        <v>14</v>
      </c>
      <c r="K36" s="7">
        <f t="shared" si="9"/>
        <v>8</v>
      </c>
      <c r="L36" s="7">
        <f t="shared" si="9"/>
        <v>9</v>
      </c>
      <c r="M36" s="7">
        <f t="shared" si="9"/>
        <v>0</v>
      </c>
      <c r="N36" s="7">
        <f t="shared" si="9"/>
        <v>0</v>
      </c>
      <c r="O36" s="7">
        <f t="shared" si="9"/>
        <v>0</v>
      </c>
      <c r="P36" s="7">
        <f t="shared" si="9"/>
        <v>0</v>
      </c>
      <c r="Q36" s="7">
        <f t="shared" si="9"/>
        <v>0</v>
      </c>
      <c r="R36" s="7">
        <f t="shared" si="9"/>
        <v>0</v>
      </c>
      <c r="S36" s="7">
        <f t="shared" si="9"/>
        <v>3</v>
      </c>
      <c r="T36" s="7">
        <f t="shared" si="9"/>
        <v>4</v>
      </c>
    </row>
    <row r="37" spans="1:20" s="4" customFormat="1" ht="13.5">
      <c r="A37" s="5" t="s">
        <v>127</v>
      </c>
      <c r="B37" s="5">
        <v>61</v>
      </c>
      <c r="C37" s="5">
        <v>21</v>
      </c>
      <c r="D37" s="5">
        <v>40</v>
      </c>
      <c r="E37" s="5">
        <v>2</v>
      </c>
      <c r="F37" s="5">
        <v>9</v>
      </c>
      <c r="G37" s="5">
        <v>8</v>
      </c>
      <c r="H37" s="5">
        <v>10</v>
      </c>
      <c r="I37" s="5">
        <v>4</v>
      </c>
      <c r="J37" s="5">
        <v>10</v>
      </c>
      <c r="K37" s="5">
        <v>1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6</v>
      </c>
      <c r="T37" s="5">
        <v>7</v>
      </c>
    </row>
    <row r="38" spans="1:20" s="11" customFormat="1" ht="13.5">
      <c r="A38" s="12" t="s">
        <v>158</v>
      </c>
      <c r="B38" s="7">
        <f>SUM(B37)</f>
        <v>61</v>
      </c>
      <c r="C38" s="7">
        <f aca="true" t="shared" si="10" ref="C38:T38">SUM(C37)</f>
        <v>21</v>
      </c>
      <c r="D38" s="7">
        <f t="shared" si="10"/>
        <v>40</v>
      </c>
      <c r="E38" s="7">
        <f t="shared" si="10"/>
        <v>2</v>
      </c>
      <c r="F38" s="7">
        <f t="shared" si="10"/>
        <v>9</v>
      </c>
      <c r="G38" s="7">
        <f t="shared" si="10"/>
        <v>8</v>
      </c>
      <c r="H38" s="7">
        <f t="shared" si="10"/>
        <v>10</v>
      </c>
      <c r="I38" s="7">
        <f t="shared" si="10"/>
        <v>4</v>
      </c>
      <c r="J38" s="7">
        <f t="shared" si="10"/>
        <v>10</v>
      </c>
      <c r="K38" s="7">
        <f t="shared" si="10"/>
        <v>1</v>
      </c>
      <c r="L38" s="7">
        <f t="shared" si="10"/>
        <v>4</v>
      </c>
      <c r="M38" s="7">
        <f t="shared" si="10"/>
        <v>0</v>
      </c>
      <c r="N38" s="7">
        <f t="shared" si="10"/>
        <v>0</v>
      </c>
      <c r="O38" s="7">
        <f t="shared" si="10"/>
        <v>0</v>
      </c>
      <c r="P38" s="7">
        <f t="shared" si="10"/>
        <v>0</v>
      </c>
      <c r="Q38" s="7">
        <f t="shared" si="10"/>
        <v>0</v>
      </c>
      <c r="R38" s="7">
        <f t="shared" si="10"/>
        <v>0</v>
      </c>
      <c r="S38" s="7">
        <f t="shared" si="10"/>
        <v>6</v>
      </c>
      <c r="T38" s="7">
        <f t="shared" si="10"/>
        <v>7</v>
      </c>
    </row>
    <row r="39" spans="1:20" s="4" customFormat="1" ht="13.5">
      <c r="A39" s="13" t="s">
        <v>175</v>
      </c>
      <c r="B39" s="5">
        <f>SUM(B38,B36,B33,B31,B22,B19,B15,B13,B10,B8,B6)</f>
        <v>1617</v>
      </c>
      <c r="C39" s="5">
        <f aca="true" t="shared" si="11" ref="C39:T39">SUM(C38,C36,C33,C31,C22,C19,C15,C13,C10,C8,C6)</f>
        <v>727</v>
      </c>
      <c r="D39" s="5">
        <f t="shared" si="11"/>
        <v>890</v>
      </c>
      <c r="E39" s="5">
        <f t="shared" si="11"/>
        <v>233</v>
      </c>
      <c r="F39" s="5">
        <f t="shared" si="11"/>
        <v>307</v>
      </c>
      <c r="G39" s="5">
        <f t="shared" si="11"/>
        <v>212</v>
      </c>
      <c r="H39" s="5">
        <f t="shared" si="11"/>
        <v>255</v>
      </c>
      <c r="I39" s="5">
        <f t="shared" si="11"/>
        <v>91</v>
      </c>
      <c r="J39" s="5">
        <f t="shared" si="11"/>
        <v>130</v>
      </c>
      <c r="K39" s="5">
        <f t="shared" si="11"/>
        <v>84</v>
      </c>
      <c r="L39" s="5">
        <f t="shared" si="11"/>
        <v>77</v>
      </c>
      <c r="M39" s="5">
        <f t="shared" si="11"/>
        <v>0</v>
      </c>
      <c r="N39" s="5">
        <f t="shared" si="11"/>
        <v>0</v>
      </c>
      <c r="O39" s="5">
        <f t="shared" si="11"/>
        <v>0</v>
      </c>
      <c r="P39" s="5">
        <f t="shared" si="11"/>
        <v>0</v>
      </c>
      <c r="Q39" s="5">
        <f t="shared" si="11"/>
        <v>0</v>
      </c>
      <c r="R39" s="5">
        <f t="shared" si="11"/>
        <v>0</v>
      </c>
      <c r="S39" s="5">
        <f t="shared" si="11"/>
        <v>107</v>
      </c>
      <c r="T39" s="5">
        <f t="shared" si="11"/>
        <v>121</v>
      </c>
    </row>
    <row r="40" ht="15.75">
      <c r="A40" s="20"/>
    </row>
    <row r="42" spans="1:12" s="19" customFormat="1" ht="33.75" customHeight="1">
      <c r="A42" s="25" t="s">
        <v>171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</sheetData>
  <sheetProtection/>
  <mergeCells count="13">
    <mergeCell ref="A1:T1"/>
    <mergeCell ref="A2:T2"/>
    <mergeCell ref="B3:D3"/>
    <mergeCell ref="E3:F3"/>
    <mergeCell ref="G3:H3"/>
    <mergeCell ref="I3:J3"/>
    <mergeCell ref="K3:L3"/>
    <mergeCell ref="M3:N3"/>
    <mergeCell ref="A42:L42"/>
    <mergeCell ref="O3:P3"/>
    <mergeCell ref="Q3:R3"/>
    <mergeCell ref="S3:T3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K6" sqref="K6"/>
    </sheetView>
  </sheetViews>
  <sheetFormatPr defaultColWidth="9.00390625" defaultRowHeight="15.75"/>
  <cols>
    <col min="1" max="1" width="24.00390625" style="17" bestFit="1" customWidth="1"/>
    <col min="2" max="20" width="6.375" style="17" customWidth="1"/>
    <col min="21" max="16384" width="9.00390625" style="17" customWidth="1"/>
  </cols>
  <sheetData>
    <row r="1" spans="1:20" s="16" customFormat="1" ht="25.5" customHeight="1">
      <c r="A1" s="22" t="s">
        <v>169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16" customFormat="1" ht="21">
      <c r="A2" s="22" t="s">
        <v>170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4" customFormat="1" ht="13.5">
      <c r="A3" s="26" t="s">
        <v>143</v>
      </c>
      <c r="B3" s="21" t="s">
        <v>144</v>
      </c>
      <c r="C3" s="21"/>
      <c r="D3" s="21"/>
      <c r="E3" s="21" t="s">
        <v>145</v>
      </c>
      <c r="F3" s="21"/>
      <c r="G3" s="21" t="s">
        <v>146</v>
      </c>
      <c r="H3" s="21"/>
      <c r="I3" s="21" t="s">
        <v>147</v>
      </c>
      <c r="J3" s="21"/>
      <c r="K3" s="21" t="s">
        <v>148</v>
      </c>
      <c r="L3" s="21"/>
      <c r="M3" s="21" t="s">
        <v>149</v>
      </c>
      <c r="N3" s="21"/>
      <c r="O3" s="21" t="s">
        <v>150</v>
      </c>
      <c r="P3" s="21"/>
      <c r="Q3" s="21" t="s">
        <v>151</v>
      </c>
      <c r="R3" s="21"/>
      <c r="S3" s="21" t="s">
        <v>152</v>
      </c>
      <c r="T3" s="21"/>
    </row>
    <row r="4" spans="1:20" s="4" customFormat="1" ht="13.5">
      <c r="A4" s="27"/>
      <c r="B4" s="3" t="s">
        <v>153</v>
      </c>
      <c r="C4" s="3" t="s">
        <v>154</v>
      </c>
      <c r="D4" s="3" t="s">
        <v>155</v>
      </c>
      <c r="E4" s="3" t="s">
        <v>154</v>
      </c>
      <c r="F4" s="3" t="s">
        <v>155</v>
      </c>
      <c r="G4" s="3" t="s">
        <v>154</v>
      </c>
      <c r="H4" s="3" t="s">
        <v>155</v>
      </c>
      <c r="I4" s="3" t="s">
        <v>154</v>
      </c>
      <c r="J4" s="3" t="s">
        <v>155</v>
      </c>
      <c r="K4" s="3" t="s">
        <v>154</v>
      </c>
      <c r="L4" s="3" t="s">
        <v>155</v>
      </c>
      <c r="M4" s="3" t="s">
        <v>154</v>
      </c>
      <c r="N4" s="3" t="s">
        <v>155</v>
      </c>
      <c r="O4" s="3" t="s">
        <v>154</v>
      </c>
      <c r="P4" s="3" t="s">
        <v>155</v>
      </c>
      <c r="Q4" s="3" t="s">
        <v>154</v>
      </c>
      <c r="R4" s="3" t="s">
        <v>155</v>
      </c>
      <c r="S4" s="3" t="s">
        <v>154</v>
      </c>
      <c r="T4" s="3" t="s">
        <v>155</v>
      </c>
    </row>
    <row r="5" spans="1:20" s="4" customFormat="1" ht="13.5">
      <c r="A5" s="5" t="s">
        <v>56</v>
      </c>
      <c r="B5" s="5">
        <v>40</v>
      </c>
      <c r="C5" s="5">
        <v>21</v>
      </c>
      <c r="D5" s="5">
        <v>19</v>
      </c>
      <c r="E5" s="5">
        <v>3</v>
      </c>
      <c r="F5" s="5">
        <v>4</v>
      </c>
      <c r="G5" s="5">
        <v>0</v>
      </c>
      <c r="H5" s="5">
        <v>3</v>
      </c>
      <c r="I5" s="5">
        <v>1</v>
      </c>
      <c r="J5" s="5">
        <v>5</v>
      </c>
      <c r="K5" s="5">
        <v>2</v>
      </c>
      <c r="L5" s="5">
        <v>1</v>
      </c>
      <c r="M5" s="5">
        <v>3</v>
      </c>
      <c r="N5" s="5">
        <v>1</v>
      </c>
      <c r="O5" s="5">
        <v>6</v>
      </c>
      <c r="P5" s="5">
        <v>2</v>
      </c>
      <c r="Q5" s="5">
        <v>6</v>
      </c>
      <c r="R5" s="5">
        <v>3</v>
      </c>
      <c r="S5" s="5">
        <v>0</v>
      </c>
      <c r="T5" s="5">
        <v>0</v>
      </c>
    </row>
    <row r="6" spans="1:20" s="4" customFormat="1" ht="13.5">
      <c r="A6" s="5" t="s">
        <v>58</v>
      </c>
      <c r="B6" s="5">
        <v>47</v>
      </c>
      <c r="C6" s="5">
        <v>24</v>
      </c>
      <c r="D6" s="5">
        <v>23</v>
      </c>
      <c r="E6" s="5">
        <v>4</v>
      </c>
      <c r="F6" s="5">
        <v>2</v>
      </c>
      <c r="G6" s="5">
        <v>2</v>
      </c>
      <c r="H6" s="5">
        <v>2</v>
      </c>
      <c r="I6" s="5">
        <v>2</v>
      </c>
      <c r="J6" s="5">
        <v>0</v>
      </c>
      <c r="K6" s="5">
        <v>2</v>
      </c>
      <c r="L6" s="5">
        <v>6</v>
      </c>
      <c r="M6" s="5">
        <v>5</v>
      </c>
      <c r="N6" s="5">
        <v>3</v>
      </c>
      <c r="O6" s="5">
        <v>3</v>
      </c>
      <c r="P6" s="5">
        <v>6</v>
      </c>
      <c r="Q6" s="5">
        <v>6</v>
      </c>
      <c r="R6" s="5">
        <v>1</v>
      </c>
      <c r="S6" s="5">
        <v>0</v>
      </c>
      <c r="T6" s="5">
        <v>3</v>
      </c>
    </row>
    <row r="7" spans="1:20" s="11" customFormat="1" ht="13.5">
      <c r="A7" s="14" t="s">
        <v>156</v>
      </c>
      <c r="B7" s="7">
        <f aca="true" t="shared" si="0" ref="B7:T7">SUM(B5:B6)</f>
        <v>87</v>
      </c>
      <c r="C7" s="7">
        <f t="shared" si="0"/>
        <v>45</v>
      </c>
      <c r="D7" s="7">
        <f t="shared" si="0"/>
        <v>42</v>
      </c>
      <c r="E7" s="7">
        <f t="shared" si="0"/>
        <v>7</v>
      </c>
      <c r="F7" s="7">
        <f t="shared" si="0"/>
        <v>6</v>
      </c>
      <c r="G7" s="7">
        <f t="shared" si="0"/>
        <v>2</v>
      </c>
      <c r="H7" s="7">
        <f t="shared" si="0"/>
        <v>5</v>
      </c>
      <c r="I7" s="7">
        <f t="shared" si="0"/>
        <v>3</v>
      </c>
      <c r="J7" s="7">
        <f t="shared" si="0"/>
        <v>5</v>
      </c>
      <c r="K7" s="7">
        <f t="shared" si="0"/>
        <v>4</v>
      </c>
      <c r="L7" s="7">
        <f t="shared" si="0"/>
        <v>7</v>
      </c>
      <c r="M7" s="7">
        <f t="shared" si="0"/>
        <v>8</v>
      </c>
      <c r="N7" s="7">
        <f t="shared" si="0"/>
        <v>4</v>
      </c>
      <c r="O7" s="7">
        <f t="shared" si="0"/>
        <v>9</v>
      </c>
      <c r="P7" s="7">
        <f t="shared" si="0"/>
        <v>8</v>
      </c>
      <c r="Q7" s="7">
        <f t="shared" si="0"/>
        <v>12</v>
      </c>
      <c r="R7" s="7">
        <f t="shared" si="0"/>
        <v>4</v>
      </c>
      <c r="S7" s="7">
        <f t="shared" si="0"/>
        <v>0</v>
      </c>
      <c r="T7" s="7">
        <f t="shared" si="0"/>
        <v>3</v>
      </c>
    </row>
    <row r="8" spans="1:20" s="4" customFormat="1" ht="13.5">
      <c r="A8" s="5" t="s">
        <v>54</v>
      </c>
      <c r="B8" s="5">
        <v>5</v>
      </c>
      <c r="C8" s="5">
        <v>0</v>
      </c>
      <c r="D8" s="5">
        <v>5</v>
      </c>
      <c r="E8" s="5">
        <v>0</v>
      </c>
      <c r="F8" s="5">
        <v>0</v>
      </c>
      <c r="G8" s="5">
        <v>0</v>
      </c>
      <c r="H8" s="5">
        <v>2</v>
      </c>
      <c r="I8" s="5">
        <v>0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0</v>
      </c>
      <c r="T8" s="5">
        <v>0</v>
      </c>
    </row>
    <row r="9" spans="1:20" s="4" customFormat="1" ht="13.5">
      <c r="A9" s="5" t="s">
        <v>55</v>
      </c>
      <c r="B9" s="5">
        <v>14</v>
      </c>
      <c r="C9" s="5">
        <v>6</v>
      </c>
      <c r="D9" s="5">
        <v>8</v>
      </c>
      <c r="E9" s="5">
        <v>2</v>
      </c>
      <c r="F9" s="5">
        <v>2</v>
      </c>
      <c r="G9" s="5">
        <v>2</v>
      </c>
      <c r="H9" s="5">
        <v>1</v>
      </c>
      <c r="I9" s="5">
        <v>1</v>
      </c>
      <c r="J9" s="5">
        <v>3</v>
      </c>
      <c r="K9" s="5">
        <v>0</v>
      </c>
      <c r="L9" s="5">
        <v>1</v>
      </c>
      <c r="M9" s="5">
        <v>1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</row>
    <row r="10" spans="1:20" s="11" customFormat="1" ht="13.5">
      <c r="A10" s="14" t="s">
        <v>159</v>
      </c>
      <c r="B10" s="7">
        <f aca="true" t="shared" si="1" ref="B10:T10">SUM(B8:B9)</f>
        <v>19</v>
      </c>
      <c r="C10" s="7">
        <f t="shared" si="1"/>
        <v>6</v>
      </c>
      <c r="D10" s="7">
        <f t="shared" si="1"/>
        <v>13</v>
      </c>
      <c r="E10" s="7">
        <f t="shared" si="1"/>
        <v>2</v>
      </c>
      <c r="F10" s="7">
        <f t="shared" si="1"/>
        <v>2</v>
      </c>
      <c r="G10" s="7">
        <f t="shared" si="1"/>
        <v>2</v>
      </c>
      <c r="H10" s="7">
        <f t="shared" si="1"/>
        <v>3</v>
      </c>
      <c r="I10" s="7">
        <f t="shared" si="1"/>
        <v>1</v>
      </c>
      <c r="J10" s="7">
        <f t="shared" si="1"/>
        <v>3</v>
      </c>
      <c r="K10" s="7">
        <f t="shared" si="1"/>
        <v>0</v>
      </c>
      <c r="L10" s="7">
        <f t="shared" si="1"/>
        <v>3</v>
      </c>
      <c r="M10" s="7">
        <f t="shared" si="1"/>
        <v>1</v>
      </c>
      <c r="N10" s="7">
        <f t="shared" si="1"/>
        <v>0</v>
      </c>
      <c r="O10" s="7">
        <f t="shared" si="1"/>
        <v>0</v>
      </c>
      <c r="P10" s="7">
        <f t="shared" si="1"/>
        <v>2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</row>
    <row r="11" spans="1:20" s="4" customFormat="1" ht="13.5">
      <c r="A11" s="5" t="s">
        <v>64</v>
      </c>
      <c r="B11" s="5">
        <v>40</v>
      </c>
      <c r="C11" s="5">
        <v>36</v>
      </c>
      <c r="D11" s="5">
        <v>4</v>
      </c>
      <c r="E11" s="5">
        <v>6</v>
      </c>
      <c r="F11" s="5">
        <v>3</v>
      </c>
      <c r="G11" s="5">
        <v>4</v>
      </c>
      <c r="H11" s="5">
        <v>0</v>
      </c>
      <c r="I11" s="5">
        <v>6</v>
      </c>
      <c r="J11" s="5">
        <v>0</v>
      </c>
      <c r="K11" s="5">
        <v>6</v>
      </c>
      <c r="L11" s="5">
        <v>0</v>
      </c>
      <c r="M11" s="5">
        <v>5</v>
      </c>
      <c r="N11" s="5">
        <v>0</v>
      </c>
      <c r="O11" s="5">
        <v>4</v>
      </c>
      <c r="P11" s="5">
        <v>1</v>
      </c>
      <c r="Q11" s="5">
        <v>5</v>
      </c>
      <c r="R11" s="5">
        <v>0</v>
      </c>
      <c r="S11" s="5">
        <v>0</v>
      </c>
      <c r="T11" s="5">
        <v>0</v>
      </c>
    </row>
    <row r="12" spans="1:20" s="4" customFormat="1" ht="13.5">
      <c r="A12" s="5" t="s">
        <v>63</v>
      </c>
      <c r="B12" s="5">
        <v>25</v>
      </c>
      <c r="C12" s="5">
        <v>18</v>
      </c>
      <c r="D12" s="5">
        <v>7</v>
      </c>
      <c r="E12" s="5">
        <v>3</v>
      </c>
      <c r="F12" s="5">
        <v>0</v>
      </c>
      <c r="G12" s="5">
        <v>2</v>
      </c>
      <c r="H12" s="5">
        <v>1</v>
      </c>
      <c r="I12" s="5">
        <v>3</v>
      </c>
      <c r="J12" s="5">
        <v>1</v>
      </c>
      <c r="K12" s="5">
        <v>6</v>
      </c>
      <c r="L12" s="5">
        <v>1</v>
      </c>
      <c r="M12" s="5">
        <v>0</v>
      </c>
      <c r="N12" s="5">
        <v>3</v>
      </c>
      <c r="O12" s="5">
        <v>4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</row>
    <row r="13" spans="1:20" s="11" customFormat="1" ht="13.5">
      <c r="A13" s="14" t="s">
        <v>161</v>
      </c>
      <c r="B13" s="7">
        <f aca="true" t="shared" si="2" ref="B13:T13">SUM(B11:B12)</f>
        <v>65</v>
      </c>
      <c r="C13" s="7">
        <f t="shared" si="2"/>
        <v>54</v>
      </c>
      <c r="D13" s="7">
        <f t="shared" si="2"/>
        <v>11</v>
      </c>
      <c r="E13" s="7">
        <f t="shared" si="2"/>
        <v>9</v>
      </c>
      <c r="F13" s="7">
        <f t="shared" si="2"/>
        <v>3</v>
      </c>
      <c r="G13" s="7">
        <f t="shared" si="2"/>
        <v>6</v>
      </c>
      <c r="H13" s="7">
        <f t="shared" si="2"/>
        <v>1</v>
      </c>
      <c r="I13" s="7">
        <f t="shared" si="2"/>
        <v>9</v>
      </c>
      <c r="J13" s="7">
        <f t="shared" si="2"/>
        <v>1</v>
      </c>
      <c r="K13" s="7">
        <f t="shared" si="2"/>
        <v>12</v>
      </c>
      <c r="L13" s="7">
        <f t="shared" si="2"/>
        <v>1</v>
      </c>
      <c r="M13" s="7">
        <f t="shared" si="2"/>
        <v>5</v>
      </c>
      <c r="N13" s="7">
        <f t="shared" si="2"/>
        <v>3</v>
      </c>
      <c r="O13" s="7">
        <f t="shared" si="2"/>
        <v>8</v>
      </c>
      <c r="P13" s="7">
        <f t="shared" si="2"/>
        <v>2</v>
      </c>
      <c r="Q13" s="7">
        <f t="shared" si="2"/>
        <v>5</v>
      </c>
      <c r="R13" s="7">
        <f t="shared" si="2"/>
        <v>0</v>
      </c>
      <c r="S13" s="7">
        <f t="shared" si="2"/>
        <v>0</v>
      </c>
      <c r="T13" s="7">
        <f t="shared" si="2"/>
        <v>0</v>
      </c>
    </row>
    <row r="14" spans="1:20" s="4" customFormat="1" ht="13.5">
      <c r="A14" s="5" t="s">
        <v>59</v>
      </c>
      <c r="B14" s="5">
        <v>56</v>
      </c>
      <c r="C14" s="5">
        <v>15</v>
      </c>
      <c r="D14" s="5">
        <v>41</v>
      </c>
      <c r="E14" s="5">
        <v>3</v>
      </c>
      <c r="F14" s="5">
        <v>4</v>
      </c>
      <c r="G14" s="5">
        <v>0</v>
      </c>
      <c r="H14" s="5">
        <v>7</v>
      </c>
      <c r="I14" s="5">
        <v>5</v>
      </c>
      <c r="J14" s="5">
        <v>5</v>
      </c>
      <c r="K14" s="5">
        <v>1</v>
      </c>
      <c r="L14" s="5">
        <v>4</v>
      </c>
      <c r="M14" s="5">
        <v>2</v>
      </c>
      <c r="N14" s="5">
        <v>4</v>
      </c>
      <c r="O14" s="5">
        <v>2</v>
      </c>
      <c r="P14" s="5">
        <v>6</v>
      </c>
      <c r="Q14" s="5">
        <v>1</v>
      </c>
      <c r="R14" s="5">
        <v>11</v>
      </c>
      <c r="S14" s="5">
        <v>1</v>
      </c>
      <c r="T14" s="5">
        <v>0</v>
      </c>
    </row>
    <row r="15" spans="1:20" s="11" customFormat="1" ht="13.5">
      <c r="A15" s="14" t="s">
        <v>162</v>
      </c>
      <c r="B15" s="7">
        <f aca="true" t="shared" si="3" ref="B15:T15">SUM(B14)</f>
        <v>56</v>
      </c>
      <c r="C15" s="7">
        <f t="shared" si="3"/>
        <v>15</v>
      </c>
      <c r="D15" s="7">
        <f t="shared" si="3"/>
        <v>41</v>
      </c>
      <c r="E15" s="7">
        <f t="shared" si="3"/>
        <v>3</v>
      </c>
      <c r="F15" s="7">
        <f t="shared" si="3"/>
        <v>4</v>
      </c>
      <c r="G15" s="7">
        <f t="shared" si="3"/>
        <v>0</v>
      </c>
      <c r="H15" s="7">
        <f t="shared" si="3"/>
        <v>7</v>
      </c>
      <c r="I15" s="7">
        <f t="shared" si="3"/>
        <v>5</v>
      </c>
      <c r="J15" s="7">
        <f t="shared" si="3"/>
        <v>5</v>
      </c>
      <c r="K15" s="7">
        <f t="shared" si="3"/>
        <v>1</v>
      </c>
      <c r="L15" s="7">
        <f t="shared" si="3"/>
        <v>4</v>
      </c>
      <c r="M15" s="7">
        <f t="shared" si="3"/>
        <v>2</v>
      </c>
      <c r="N15" s="7">
        <f t="shared" si="3"/>
        <v>4</v>
      </c>
      <c r="O15" s="7">
        <f t="shared" si="3"/>
        <v>2</v>
      </c>
      <c r="P15" s="7">
        <f t="shared" si="3"/>
        <v>6</v>
      </c>
      <c r="Q15" s="7">
        <f t="shared" si="3"/>
        <v>1</v>
      </c>
      <c r="R15" s="7">
        <f t="shared" si="3"/>
        <v>11</v>
      </c>
      <c r="S15" s="7">
        <f t="shared" si="3"/>
        <v>1</v>
      </c>
      <c r="T15" s="7">
        <f t="shared" si="3"/>
        <v>0</v>
      </c>
    </row>
    <row r="16" spans="1:20" s="4" customFormat="1" ht="13.5">
      <c r="A16" s="5" t="s">
        <v>65</v>
      </c>
      <c r="B16" s="5">
        <v>27</v>
      </c>
      <c r="C16" s="5">
        <v>14</v>
      </c>
      <c r="D16" s="5">
        <v>13</v>
      </c>
      <c r="E16" s="5">
        <v>3</v>
      </c>
      <c r="F16" s="5">
        <v>0</v>
      </c>
      <c r="G16" s="5">
        <v>5</v>
      </c>
      <c r="H16" s="5">
        <v>2</v>
      </c>
      <c r="I16" s="5">
        <v>0</v>
      </c>
      <c r="J16" s="5">
        <v>3</v>
      </c>
      <c r="K16" s="5">
        <v>1</v>
      </c>
      <c r="L16" s="5">
        <v>2</v>
      </c>
      <c r="M16" s="5">
        <v>2</v>
      </c>
      <c r="N16" s="5">
        <v>1</v>
      </c>
      <c r="O16" s="5">
        <v>1</v>
      </c>
      <c r="P16" s="5">
        <v>3</v>
      </c>
      <c r="Q16" s="5">
        <v>2</v>
      </c>
      <c r="R16" s="5">
        <v>2</v>
      </c>
      <c r="S16" s="5">
        <v>0</v>
      </c>
      <c r="T16" s="5">
        <v>0</v>
      </c>
    </row>
    <row r="17" spans="1:20" s="11" customFormat="1" ht="13.5">
      <c r="A17" s="14" t="s">
        <v>163</v>
      </c>
      <c r="B17" s="7">
        <f aca="true" t="shared" si="4" ref="B17:T17">SUM(B16)</f>
        <v>27</v>
      </c>
      <c r="C17" s="7">
        <f t="shared" si="4"/>
        <v>14</v>
      </c>
      <c r="D17" s="7">
        <f t="shared" si="4"/>
        <v>13</v>
      </c>
      <c r="E17" s="7">
        <f t="shared" si="4"/>
        <v>3</v>
      </c>
      <c r="F17" s="7">
        <f t="shared" si="4"/>
        <v>0</v>
      </c>
      <c r="G17" s="7">
        <f t="shared" si="4"/>
        <v>5</v>
      </c>
      <c r="H17" s="7">
        <f t="shared" si="4"/>
        <v>2</v>
      </c>
      <c r="I17" s="7">
        <f t="shared" si="4"/>
        <v>0</v>
      </c>
      <c r="J17" s="7">
        <f t="shared" si="4"/>
        <v>3</v>
      </c>
      <c r="K17" s="7">
        <f t="shared" si="4"/>
        <v>1</v>
      </c>
      <c r="L17" s="7">
        <f t="shared" si="4"/>
        <v>2</v>
      </c>
      <c r="M17" s="7">
        <f t="shared" si="4"/>
        <v>2</v>
      </c>
      <c r="N17" s="7">
        <f t="shared" si="4"/>
        <v>1</v>
      </c>
      <c r="O17" s="7">
        <f t="shared" si="4"/>
        <v>1</v>
      </c>
      <c r="P17" s="7">
        <f t="shared" si="4"/>
        <v>3</v>
      </c>
      <c r="Q17" s="7">
        <f t="shared" si="4"/>
        <v>2</v>
      </c>
      <c r="R17" s="7">
        <f t="shared" si="4"/>
        <v>2</v>
      </c>
      <c r="S17" s="7">
        <f t="shared" si="4"/>
        <v>0</v>
      </c>
      <c r="T17" s="7">
        <f t="shared" si="4"/>
        <v>0</v>
      </c>
    </row>
    <row r="18" spans="1:20" s="4" customFormat="1" ht="13.5">
      <c r="A18" s="5" t="s">
        <v>60</v>
      </c>
      <c r="B18" s="5">
        <v>45</v>
      </c>
      <c r="C18" s="5">
        <v>24</v>
      </c>
      <c r="D18" s="5">
        <v>21</v>
      </c>
      <c r="E18" s="5">
        <v>4</v>
      </c>
      <c r="F18" s="5">
        <v>4</v>
      </c>
      <c r="G18" s="5">
        <v>3</v>
      </c>
      <c r="H18" s="5">
        <v>2</v>
      </c>
      <c r="I18" s="5">
        <v>0</v>
      </c>
      <c r="J18" s="5">
        <v>4</v>
      </c>
      <c r="K18" s="5">
        <v>6</v>
      </c>
      <c r="L18" s="5">
        <v>4</v>
      </c>
      <c r="M18" s="5">
        <v>3</v>
      </c>
      <c r="N18" s="5">
        <v>2</v>
      </c>
      <c r="O18" s="5">
        <v>5</v>
      </c>
      <c r="P18" s="5">
        <v>2</v>
      </c>
      <c r="Q18" s="5">
        <v>3</v>
      </c>
      <c r="R18" s="5">
        <v>3</v>
      </c>
      <c r="S18" s="5">
        <v>0</v>
      </c>
      <c r="T18" s="5">
        <v>0</v>
      </c>
    </row>
    <row r="19" spans="1:20" s="4" customFormat="1" ht="13.5">
      <c r="A19" s="5" t="s">
        <v>57</v>
      </c>
      <c r="B19" s="5">
        <v>35</v>
      </c>
      <c r="C19" s="5">
        <v>20</v>
      </c>
      <c r="D19" s="5">
        <v>15</v>
      </c>
      <c r="E19" s="5">
        <v>2</v>
      </c>
      <c r="F19" s="5">
        <v>3</v>
      </c>
      <c r="G19" s="5">
        <v>3</v>
      </c>
      <c r="H19" s="5">
        <v>3</v>
      </c>
      <c r="I19" s="5">
        <v>5</v>
      </c>
      <c r="J19" s="5">
        <v>2</v>
      </c>
      <c r="K19" s="5">
        <v>3</v>
      </c>
      <c r="L19" s="5">
        <v>0</v>
      </c>
      <c r="M19" s="5">
        <v>3</v>
      </c>
      <c r="N19" s="5">
        <v>2</v>
      </c>
      <c r="O19" s="5">
        <v>2</v>
      </c>
      <c r="P19" s="5">
        <v>1</v>
      </c>
      <c r="Q19" s="5">
        <v>2</v>
      </c>
      <c r="R19" s="5">
        <v>4</v>
      </c>
      <c r="S19" s="5">
        <v>0</v>
      </c>
      <c r="T19" s="5">
        <v>0</v>
      </c>
    </row>
    <row r="20" spans="1:20" s="11" customFormat="1" ht="13.5">
      <c r="A20" s="14" t="s">
        <v>166</v>
      </c>
      <c r="B20" s="7">
        <f aca="true" t="shared" si="5" ref="B20:T20">SUM(B18:B19)</f>
        <v>80</v>
      </c>
      <c r="C20" s="7">
        <f t="shared" si="5"/>
        <v>44</v>
      </c>
      <c r="D20" s="7">
        <f t="shared" si="5"/>
        <v>36</v>
      </c>
      <c r="E20" s="7">
        <f t="shared" si="5"/>
        <v>6</v>
      </c>
      <c r="F20" s="7">
        <f t="shared" si="5"/>
        <v>7</v>
      </c>
      <c r="G20" s="7">
        <f t="shared" si="5"/>
        <v>6</v>
      </c>
      <c r="H20" s="7">
        <f t="shared" si="5"/>
        <v>5</v>
      </c>
      <c r="I20" s="7">
        <f t="shared" si="5"/>
        <v>5</v>
      </c>
      <c r="J20" s="7">
        <f t="shared" si="5"/>
        <v>6</v>
      </c>
      <c r="K20" s="7">
        <f t="shared" si="5"/>
        <v>9</v>
      </c>
      <c r="L20" s="7">
        <f t="shared" si="5"/>
        <v>4</v>
      </c>
      <c r="M20" s="7">
        <f t="shared" si="5"/>
        <v>6</v>
      </c>
      <c r="N20" s="7">
        <f t="shared" si="5"/>
        <v>4</v>
      </c>
      <c r="O20" s="7">
        <f t="shared" si="5"/>
        <v>7</v>
      </c>
      <c r="P20" s="7">
        <f t="shared" si="5"/>
        <v>3</v>
      </c>
      <c r="Q20" s="7">
        <f t="shared" si="5"/>
        <v>5</v>
      </c>
      <c r="R20" s="7">
        <f t="shared" si="5"/>
        <v>7</v>
      </c>
      <c r="S20" s="7">
        <f t="shared" si="5"/>
        <v>0</v>
      </c>
      <c r="T20" s="7">
        <f t="shared" si="5"/>
        <v>0</v>
      </c>
    </row>
    <row r="21" spans="1:20" s="4" customFormat="1" ht="13.5">
      <c r="A21" s="5" t="s">
        <v>61</v>
      </c>
      <c r="B21" s="5">
        <v>71</v>
      </c>
      <c r="C21" s="5">
        <v>47</v>
      </c>
      <c r="D21" s="5">
        <v>24</v>
      </c>
      <c r="E21" s="5">
        <v>9</v>
      </c>
      <c r="F21" s="5">
        <v>5</v>
      </c>
      <c r="G21" s="5">
        <v>10</v>
      </c>
      <c r="H21" s="5">
        <v>5</v>
      </c>
      <c r="I21" s="5">
        <v>5</v>
      </c>
      <c r="J21" s="5">
        <v>5</v>
      </c>
      <c r="K21" s="5">
        <v>12</v>
      </c>
      <c r="L21" s="5">
        <v>2</v>
      </c>
      <c r="M21" s="5">
        <v>4</v>
      </c>
      <c r="N21" s="5">
        <v>2</v>
      </c>
      <c r="O21" s="5">
        <v>4</v>
      </c>
      <c r="P21" s="5">
        <v>3</v>
      </c>
      <c r="Q21" s="5">
        <v>3</v>
      </c>
      <c r="R21" s="5">
        <v>2</v>
      </c>
      <c r="S21" s="5">
        <v>0</v>
      </c>
      <c r="T21" s="5">
        <v>0</v>
      </c>
    </row>
    <row r="22" spans="1:20" s="11" customFormat="1" ht="13.5">
      <c r="A22" s="14" t="s">
        <v>165</v>
      </c>
      <c r="B22" s="7">
        <f aca="true" t="shared" si="6" ref="B22:T22">SUM(B21)</f>
        <v>71</v>
      </c>
      <c r="C22" s="7">
        <f t="shared" si="6"/>
        <v>47</v>
      </c>
      <c r="D22" s="7">
        <f t="shared" si="6"/>
        <v>24</v>
      </c>
      <c r="E22" s="7">
        <f t="shared" si="6"/>
        <v>9</v>
      </c>
      <c r="F22" s="7">
        <f t="shared" si="6"/>
        <v>5</v>
      </c>
      <c r="G22" s="7">
        <f t="shared" si="6"/>
        <v>10</v>
      </c>
      <c r="H22" s="7">
        <f t="shared" si="6"/>
        <v>5</v>
      </c>
      <c r="I22" s="7">
        <f t="shared" si="6"/>
        <v>5</v>
      </c>
      <c r="J22" s="7">
        <f t="shared" si="6"/>
        <v>5</v>
      </c>
      <c r="K22" s="7">
        <f t="shared" si="6"/>
        <v>12</v>
      </c>
      <c r="L22" s="7">
        <f t="shared" si="6"/>
        <v>2</v>
      </c>
      <c r="M22" s="7">
        <f t="shared" si="6"/>
        <v>4</v>
      </c>
      <c r="N22" s="7">
        <f t="shared" si="6"/>
        <v>2</v>
      </c>
      <c r="O22" s="7">
        <f t="shared" si="6"/>
        <v>4</v>
      </c>
      <c r="P22" s="7">
        <f t="shared" si="6"/>
        <v>3</v>
      </c>
      <c r="Q22" s="7">
        <f t="shared" si="6"/>
        <v>3</v>
      </c>
      <c r="R22" s="7">
        <f t="shared" si="6"/>
        <v>2</v>
      </c>
      <c r="S22" s="7">
        <f t="shared" si="6"/>
        <v>0</v>
      </c>
      <c r="T22" s="7">
        <f t="shared" si="6"/>
        <v>0</v>
      </c>
    </row>
    <row r="23" spans="1:20" s="4" customFormat="1" ht="13.5">
      <c r="A23" s="5" t="s">
        <v>62</v>
      </c>
      <c r="B23" s="5">
        <v>36</v>
      </c>
      <c r="C23" s="5">
        <v>23</v>
      </c>
      <c r="D23" s="5">
        <v>13</v>
      </c>
      <c r="E23" s="5">
        <v>4</v>
      </c>
      <c r="F23" s="5">
        <v>2</v>
      </c>
      <c r="G23" s="5">
        <v>3</v>
      </c>
      <c r="H23" s="5">
        <v>3</v>
      </c>
      <c r="I23" s="5">
        <v>1</v>
      </c>
      <c r="J23" s="5">
        <v>3</v>
      </c>
      <c r="K23" s="5">
        <v>5</v>
      </c>
      <c r="L23" s="5">
        <v>1</v>
      </c>
      <c r="M23" s="5">
        <v>2</v>
      </c>
      <c r="N23" s="5">
        <v>1</v>
      </c>
      <c r="O23" s="5">
        <v>3</v>
      </c>
      <c r="P23" s="5">
        <v>0</v>
      </c>
      <c r="Q23" s="5">
        <v>5</v>
      </c>
      <c r="R23" s="5">
        <v>3</v>
      </c>
      <c r="S23" s="5">
        <v>0</v>
      </c>
      <c r="T23" s="5">
        <v>0</v>
      </c>
    </row>
    <row r="24" spans="1:20" s="11" customFormat="1" ht="13.5">
      <c r="A24" s="15" t="s">
        <v>164</v>
      </c>
      <c r="B24" s="7">
        <f aca="true" t="shared" si="7" ref="B24:T24">SUM(B23)</f>
        <v>36</v>
      </c>
      <c r="C24" s="7">
        <f t="shared" si="7"/>
        <v>23</v>
      </c>
      <c r="D24" s="7">
        <f t="shared" si="7"/>
        <v>13</v>
      </c>
      <c r="E24" s="7">
        <f t="shared" si="7"/>
        <v>4</v>
      </c>
      <c r="F24" s="7">
        <f t="shared" si="7"/>
        <v>2</v>
      </c>
      <c r="G24" s="7">
        <f t="shared" si="7"/>
        <v>3</v>
      </c>
      <c r="H24" s="7">
        <f t="shared" si="7"/>
        <v>3</v>
      </c>
      <c r="I24" s="7">
        <f t="shared" si="7"/>
        <v>1</v>
      </c>
      <c r="J24" s="7">
        <f t="shared" si="7"/>
        <v>3</v>
      </c>
      <c r="K24" s="7">
        <f t="shared" si="7"/>
        <v>5</v>
      </c>
      <c r="L24" s="7">
        <f t="shared" si="7"/>
        <v>1</v>
      </c>
      <c r="M24" s="7">
        <f t="shared" si="7"/>
        <v>2</v>
      </c>
      <c r="N24" s="7">
        <f t="shared" si="7"/>
        <v>1</v>
      </c>
      <c r="O24" s="7">
        <f t="shared" si="7"/>
        <v>3</v>
      </c>
      <c r="P24" s="7">
        <f t="shared" si="7"/>
        <v>0</v>
      </c>
      <c r="Q24" s="7">
        <f t="shared" si="7"/>
        <v>5</v>
      </c>
      <c r="R24" s="7">
        <f t="shared" si="7"/>
        <v>3</v>
      </c>
      <c r="S24" s="7">
        <f t="shared" si="7"/>
        <v>0</v>
      </c>
      <c r="T24" s="7">
        <f t="shared" si="7"/>
        <v>0</v>
      </c>
    </row>
    <row r="25" spans="1:20" s="4" customFormat="1" ht="13.5">
      <c r="A25" s="9" t="s">
        <v>174</v>
      </c>
      <c r="B25" s="5">
        <f aca="true" t="shared" si="8" ref="B25:T25">SUM(B24,B22,B20,B17,B15,B13,B10,B7)</f>
        <v>441</v>
      </c>
      <c r="C25" s="5">
        <f t="shared" si="8"/>
        <v>248</v>
      </c>
      <c r="D25" s="5">
        <f t="shared" si="8"/>
        <v>193</v>
      </c>
      <c r="E25" s="5">
        <f t="shared" si="8"/>
        <v>43</v>
      </c>
      <c r="F25" s="5">
        <f t="shared" si="8"/>
        <v>29</v>
      </c>
      <c r="G25" s="5">
        <f t="shared" si="8"/>
        <v>34</v>
      </c>
      <c r="H25" s="5">
        <f t="shared" si="8"/>
        <v>31</v>
      </c>
      <c r="I25" s="5">
        <f t="shared" si="8"/>
        <v>29</v>
      </c>
      <c r="J25" s="5">
        <f t="shared" si="8"/>
        <v>31</v>
      </c>
      <c r="K25" s="5">
        <f t="shared" si="8"/>
        <v>44</v>
      </c>
      <c r="L25" s="5">
        <f t="shared" si="8"/>
        <v>24</v>
      </c>
      <c r="M25" s="5">
        <f t="shared" si="8"/>
        <v>30</v>
      </c>
      <c r="N25" s="5">
        <f t="shared" si="8"/>
        <v>19</v>
      </c>
      <c r="O25" s="5">
        <f t="shared" si="8"/>
        <v>34</v>
      </c>
      <c r="P25" s="5">
        <f t="shared" si="8"/>
        <v>27</v>
      </c>
      <c r="Q25" s="5">
        <f t="shared" si="8"/>
        <v>33</v>
      </c>
      <c r="R25" s="5">
        <f t="shared" si="8"/>
        <v>29</v>
      </c>
      <c r="S25" s="5">
        <f t="shared" si="8"/>
        <v>1</v>
      </c>
      <c r="T25" s="5">
        <f t="shared" si="8"/>
        <v>3</v>
      </c>
    </row>
    <row r="28" spans="1:12" s="19" customFormat="1" ht="33.75" customHeight="1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/>
  <mergeCells count="13">
    <mergeCell ref="A1:T1"/>
    <mergeCell ref="A2:T2"/>
    <mergeCell ref="B3:D3"/>
    <mergeCell ref="E3:F3"/>
    <mergeCell ref="G3:H3"/>
    <mergeCell ref="I3:J3"/>
    <mergeCell ref="K3:L3"/>
    <mergeCell ref="M3:N3"/>
    <mergeCell ref="A28:L28"/>
    <mergeCell ref="O3:P3"/>
    <mergeCell ref="Q3:R3"/>
    <mergeCell ref="S3:T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7" sqref="A7"/>
    </sheetView>
  </sheetViews>
  <sheetFormatPr defaultColWidth="9.00390625" defaultRowHeight="15.75"/>
  <cols>
    <col min="1" max="1" width="27.625" style="17" bestFit="1" customWidth="1"/>
    <col min="2" max="20" width="6.00390625" style="17" customWidth="1"/>
    <col min="21" max="16384" width="9.00390625" style="17" customWidth="1"/>
  </cols>
  <sheetData>
    <row r="1" spans="1:20" s="16" customFormat="1" ht="25.5" customHeight="1">
      <c r="A1" s="22" t="s">
        <v>169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16" customFormat="1" ht="21">
      <c r="A2" s="22" t="s">
        <v>170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5.75">
      <c r="A3" s="32" t="s">
        <v>143</v>
      </c>
      <c r="B3" s="31" t="s">
        <v>144</v>
      </c>
      <c r="C3" s="31"/>
      <c r="D3" s="31"/>
      <c r="E3" s="31" t="s">
        <v>145</v>
      </c>
      <c r="F3" s="31"/>
      <c r="G3" s="31" t="s">
        <v>146</v>
      </c>
      <c r="H3" s="31"/>
      <c r="I3" s="31" t="s">
        <v>147</v>
      </c>
      <c r="J3" s="31"/>
      <c r="K3" s="31" t="s">
        <v>148</v>
      </c>
      <c r="L3" s="31"/>
      <c r="M3" s="31" t="s">
        <v>149</v>
      </c>
      <c r="N3" s="31"/>
      <c r="O3" s="31" t="s">
        <v>150</v>
      </c>
      <c r="P3" s="31"/>
      <c r="Q3" s="31" t="s">
        <v>151</v>
      </c>
      <c r="R3" s="31"/>
      <c r="S3" s="31" t="s">
        <v>152</v>
      </c>
      <c r="T3" s="31"/>
    </row>
    <row r="4" spans="1:20" ht="15.75">
      <c r="A4" s="33"/>
      <c r="B4" s="18" t="s">
        <v>153</v>
      </c>
      <c r="C4" s="18" t="s">
        <v>154</v>
      </c>
      <c r="D4" s="18" t="s">
        <v>155</v>
      </c>
      <c r="E4" s="18" t="s">
        <v>154</v>
      </c>
      <c r="F4" s="18" t="s">
        <v>155</v>
      </c>
      <c r="G4" s="18" t="s">
        <v>154</v>
      </c>
      <c r="H4" s="18" t="s">
        <v>155</v>
      </c>
      <c r="I4" s="18" t="s">
        <v>154</v>
      </c>
      <c r="J4" s="18" t="s">
        <v>155</v>
      </c>
      <c r="K4" s="18" t="s">
        <v>154</v>
      </c>
      <c r="L4" s="18" t="s">
        <v>155</v>
      </c>
      <c r="M4" s="18" t="s">
        <v>154</v>
      </c>
      <c r="N4" s="18" t="s">
        <v>155</v>
      </c>
      <c r="O4" s="18" t="s">
        <v>154</v>
      </c>
      <c r="P4" s="18" t="s">
        <v>155</v>
      </c>
      <c r="Q4" s="18" t="s">
        <v>154</v>
      </c>
      <c r="R4" s="18" t="s">
        <v>155</v>
      </c>
      <c r="S4" s="18" t="s">
        <v>154</v>
      </c>
      <c r="T4" s="18" t="s">
        <v>155</v>
      </c>
    </row>
    <row r="5" spans="1:20" s="4" customFormat="1" ht="13.5">
      <c r="A5" s="5" t="s">
        <v>5</v>
      </c>
      <c r="B5" s="5">
        <v>427</v>
      </c>
      <c r="C5" s="5">
        <v>123</v>
      </c>
      <c r="D5" s="5">
        <v>304</v>
      </c>
      <c r="E5" s="5">
        <v>29</v>
      </c>
      <c r="F5" s="5">
        <v>87</v>
      </c>
      <c r="G5" s="5">
        <v>36</v>
      </c>
      <c r="H5" s="5">
        <v>62</v>
      </c>
      <c r="I5" s="5">
        <v>20</v>
      </c>
      <c r="J5" s="5">
        <v>61</v>
      </c>
      <c r="K5" s="5">
        <v>26</v>
      </c>
      <c r="L5" s="5">
        <v>49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12</v>
      </c>
      <c r="T5" s="5">
        <v>45</v>
      </c>
    </row>
    <row r="6" spans="1:20" s="4" customFormat="1" ht="13.5">
      <c r="A6" s="5" t="s">
        <v>14</v>
      </c>
      <c r="B6" s="5">
        <v>221</v>
      </c>
      <c r="C6" s="5">
        <v>104</v>
      </c>
      <c r="D6" s="5">
        <v>117</v>
      </c>
      <c r="E6" s="5">
        <v>33</v>
      </c>
      <c r="F6" s="5">
        <v>22</v>
      </c>
      <c r="G6" s="5">
        <v>26</v>
      </c>
      <c r="H6" s="5">
        <v>28</v>
      </c>
      <c r="I6" s="5">
        <v>16</v>
      </c>
      <c r="J6" s="5">
        <v>30</v>
      </c>
      <c r="K6" s="5">
        <v>17</v>
      </c>
      <c r="L6" s="5">
        <v>23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12</v>
      </c>
      <c r="T6" s="5">
        <v>14</v>
      </c>
    </row>
    <row r="7" spans="1:20" s="4" customFormat="1" ht="13.5">
      <c r="A7" s="5" t="s">
        <v>15</v>
      </c>
      <c r="B7" s="5">
        <v>189</v>
      </c>
      <c r="C7" s="5">
        <v>86</v>
      </c>
      <c r="D7" s="5">
        <v>103</v>
      </c>
      <c r="E7" s="5">
        <v>21</v>
      </c>
      <c r="F7" s="5">
        <v>37</v>
      </c>
      <c r="G7" s="5">
        <v>29</v>
      </c>
      <c r="H7" s="5">
        <v>22</v>
      </c>
      <c r="I7" s="5">
        <v>9</v>
      </c>
      <c r="J7" s="5">
        <v>18</v>
      </c>
      <c r="K7" s="5">
        <v>17</v>
      </c>
      <c r="L7" s="5">
        <v>12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10</v>
      </c>
      <c r="T7" s="5">
        <v>14</v>
      </c>
    </row>
    <row r="8" spans="1:20" s="4" customFormat="1" ht="13.5">
      <c r="A8" s="5" t="s">
        <v>3</v>
      </c>
      <c r="B8" s="5">
        <v>212</v>
      </c>
      <c r="C8" s="5">
        <v>48</v>
      </c>
      <c r="D8" s="5">
        <v>164</v>
      </c>
      <c r="E8" s="5">
        <v>6</v>
      </c>
      <c r="F8" s="5">
        <v>44</v>
      </c>
      <c r="G8" s="5">
        <v>16</v>
      </c>
      <c r="H8" s="5">
        <v>39</v>
      </c>
      <c r="I8" s="5">
        <v>11</v>
      </c>
      <c r="J8" s="5">
        <v>37</v>
      </c>
      <c r="K8" s="5">
        <v>8</v>
      </c>
      <c r="L8" s="5">
        <v>37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7</v>
      </c>
      <c r="T8" s="5">
        <v>7</v>
      </c>
    </row>
    <row r="9" spans="1:20" s="4" customFormat="1" ht="13.5">
      <c r="A9" s="5" t="s">
        <v>113</v>
      </c>
      <c r="B9" s="5">
        <v>202</v>
      </c>
      <c r="C9" s="5">
        <v>36</v>
      </c>
      <c r="D9" s="5">
        <v>166</v>
      </c>
      <c r="E9" s="5">
        <v>9</v>
      </c>
      <c r="F9" s="5">
        <v>42</v>
      </c>
      <c r="G9" s="5">
        <v>8</v>
      </c>
      <c r="H9" s="5">
        <v>45</v>
      </c>
      <c r="I9" s="5">
        <v>10</v>
      </c>
      <c r="J9" s="5">
        <v>36</v>
      </c>
      <c r="K9" s="5">
        <v>6</v>
      </c>
      <c r="L9" s="5">
        <v>38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3</v>
      </c>
      <c r="T9" s="5">
        <v>5</v>
      </c>
    </row>
    <row r="10" spans="1:20" s="4" customFormat="1" ht="13.5">
      <c r="A10" s="5" t="s">
        <v>116</v>
      </c>
      <c r="B10" s="5">
        <v>12</v>
      </c>
      <c r="C10" s="5">
        <v>8</v>
      </c>
      <c r="D10" s="5">
        <v>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3</v>
      </c>
      <c r="L10" s="5">
        <v>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</v>
      </c>
      <c r="T10" s="5">
        <v>0</v>
      </c>
    </row>
    <row r="11" spans="1:20" s="4" customFormat="1" ht="13.5">
      <c r="A11" s="5" t="s">
        <v>117</v>
      </c>
      <c r="B11" s="5">
        <v>136</v>
      </c>
      <c r="C11" s="5">
        <v>99</v>
      </c>
      <c r="D11" s="5">
        <v>37</v>
      </c>
      <c r="E11" s="5">
        <v>33</v>
      </c>
      <c r="F11" s="5">
        <v>14</v>
      </c>
      <c r="G11" s="5">
        <v>34</v>
      </c>
      <c r="H11" s="5">
        <v>13</v>
      </c>
      <c r="I11" s="5">
        <v>32</v>
      </c>
      <c r="J11" s="5">
        <v>10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s="4" customFormat="1" ht="13.5">
      <c r="A12" s="5" t="s">
        <v>6</v>
      </c>
      <c r="B12" s="5">
        <v>475</v>
      </c>
      <c r="C12" s="5">
        <v>117</v>
      </c>
      <c r="D12" s="5">
        <v>358</v>
      </c>
      <c r="E12" s="5">
        <v>33</v>
      </c>
      <c r="F12" s="5">
        <v>83</v>
      </c>
      <c r="G12" s="5">
        <v>32</v>
      </c>
      <c r="H12" s="5">
        <v>87</v>
      </c>
      <c r="I12" s="5">
        <v>21</v>
      </c>
      <c r="J12" s="5">
        <v>78</v>
      </c>
      <c r="K12" s="5">
        <v>19</v>
      </c>
      <c r="L12" s="5">
        <v>78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12</v>
      </c>
      <c r="T12" s="5">
        <v>32</v>
      </c>
    </row>
    <row r="13" spans="1:20" s="4" customFormat="1" ht="13.5">
      <c r="A13" s="5" t="s">
        <v>10</v>
      </c>
      <c r="B13" s="5">
        <v>365</v>
      </c>
      <c r="C13" s="5">
        <v>113</v>
      </c>
      <c r="D13" s="5">
        <v>252</v>
      </c>
      <c r="E13" s="5">
        <v>31</v>
      </c>
      <c r="F13" s="5">
        <v>57</v>
      </c>
      <c r="G13" s="5">
        <v>34</v>
      </c>
      <c r="H13" s="5">
        <v>70</v>
      </c>
      <c r="I13" s="5">
        <v>21</v>
      </c>
      <c r="J13" s="5">
        <v>57</v>
      </c>
      <c r="K13" s="5">
        <v>20</v>
      </c>
      <c r="L13" s="5">
        <v>51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7</v>
      </c>
      <c r="T13" s="5">
        <v>17</v>
      </c>
    </row>
    <row r="14" spans="1:20" s="4" customFormat="1" ht="13.5">
      <c r="A14" s="5" t="s">
        <v>51</v>
      </c>
      <c r="B14" s="5">
        <v>255</v>
      </c>
      <c r="C14" s="5">
        <v>77</v>
      </c>
      <c r="D14" s="5">
        <v>178</v>
      </c>
      <c r="E14" s="5">
        <v>15</v>
      </c>
      <c r="F14" s="5">
        <v>45</v>
      </c>
      <c r="G14" s="5">
        <v>21</v>
      </c>
      <c r="H14" s="5">
        <v>39</v>
      </c>
      <c r="I14" s="5">
        <v>23</v>
      </c>
      <c r="J14" s="5">
        <v>43</v>
      </c>
      <c r="K14" s="5">
        <v>15</v>
      </c>
      <c r="L14" s="5">
        <v>43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3</v>
      </c>
      <c r="T14" s="5">
        <v>8</v>
      </c>
    </row>
    <row r="15" spans="1:20" s="4" customFormat="1" ht="13.5">
      <c r="A15" s="5" t="s">
        <v>16</v>
      </c>
      <c r="B15" s="5">
        <v>422</v>
      </c>
      <c r="C15" s="5">
        <v>195</v>
      </c>
      <c r="D15" s="5">
        <v>227</v>
      </c>
      <c r="E15" s="5">
        <v>57</v>
      </c>
      <c r="F15" s="5">
        <v>59</v>
      </c>
      <c r="G15" s="5">
        <v>40</v>
      </c>
      <c r="H15" s="5">
        <v>58</v>
      </c>
      <c r="I15" s="5">
        <v>44</v>
      </c>
      <c r="J15" s="5">
        <v>52</v>
      </c>
      <c r="K15" s="5">
        <v>39</v>
      </c>
      <c r="L15" s="5">
        <v>45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15</v>
      </c>
      <c r="T15" s="5">
        <v>13</v>
      </c>
    </row>
    <row r="16" spans="1:20" s="4" customFormat="1" ht="13.5">
      <c r="A16" s="5" t="s">
        <v>12</v>
      </c>
      <c r="B16" s="5">
        <v>151</v>
      </c>
      <c r="C16" s="5">
        <v>63</v>
      </c>
      <c r="D16" s="5">
        <v>88</v>
      </c>
      <c r="E16" s="5">
        <v>19</v>
      </c>
      <c r="F16" s="5">
        <v>25</v>
      </c>
      <c r="G16" s="5">
        <v>15</v>
      </c>
      <c r="H16" s="5">
        <v>20</v>
      </c>
      <c r="I16" s="5">
        <v>14</v>
      </c>
      <c r="J16" s="5">
        <v>20</v>
      </c>
      <c r="K16" s="5">
        <v>11</v>
      </c>
      <c r="L16" s="5">
        <v>17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4</v>
      </c>
      <c r="T16" s="5">
        <v>6</v>
      </c>
    </row>
    <row r="17" spans="1:20" s="4" customFormat="1" ht="13.5">
      <c r="A17" s="5" t="s">
        <v>25</v>
      </c>
      <c r="B17" s="5">
        <v>5</v>
      </c>
      <c r="C17" s="5">
        <v>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5</v>
      </c>
      <c r="T17" s="5">
        <v>0</v>
      </c>
    </row>
    <row r="18" spans="1:20" s="4" customFormat="1" ht="13.5">
      <c r="A18" s="5" t="s">
        <v>24</v>
      </c>
      <c r="B18" s="5">
        <v>6</v>
      </c>
      <c r="C18" s="5">
        <v>1</v>
      </c>
      <c r="D18" s="5">
        <v>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5</v>
      </c>
    </row>
    <row r="19" spans="1:20" s="4" customFormat="1" ht="13.5">
      <c r="A19" s="5" t="s">
        <v>36</v>
      </c>
      <c r="B19" s="5">
        <v>4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2</v>
      </c>
      <c r="T19" s="5">
        <v>2</v>
      </c>
    </row>
    <row r="20" spans="1:20" s="4" customFormat="1" ht="13.5">
      <c r="A20" s="5" t="s">
        <v>26</v>
      </c>
      <c r="B20" s="5">
        <v>4</v>
      </c>
      <c r="C20" s="5">
        <v>2</v>
      </c>
      <c r="D20" s="5">
        <v>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2</v>
      </c>
    </row>
    <row r="21" spans="1:20" s="4" customFormat="1" ht="13.5">
      <c r="A21" s="5" t="s">
        <v>115</v>
      </c>
      <c r="B21" s="5">
        <v>486</v>
      </c>
      <c r="C21" s="5">
        <v>186</v>
      </c>
      <c r="D21" s="5">
        <v>300</v>
      </c>
      <c r="E21" s="5">
        <v>52</v>
      </c>
      <c r="F21" s="5">
        <v>65</v>
      </c>
      <c r="G21" s="5">
        <v>47</v>
      </c>
      <c r="H21" s="5">
        <v>78</v>
      </c>
      <c r="I21" s="5">
        <v>39</v>
      </c>
      <c r="J21" s="5">
        <v>70</v>
      </c>
      <c r="K21" s="5">
        <v>35</v>
      </c>
      <c r="L21" s="5">
        <v>69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13</v>
      </c>
      <c r="T21" s="5">
        <v>18</v>
      </c>
    </row>
    <row r="22" spans="1:20" s="4" customFormat="1" ht="13.5">
      <c r="A22" s="5" t="s">
        <v>27</v>
      </c>
      <c r="B22" s="5">
        <v>211</v>
      </c>
      <c r="C22" s="5">
        <v>86</v>
      </c>
      <c r="D22" s="5">
        <v>125</v>
      </c>
      <c r="E22" s="5">
        <v>19</v>
      </c>
      <c r="F22" s="5">
        <v>35</v>
      </c>
      <c r="G22" s="5">
        <v>28</v>
      </c>
      <c r="H22" s="5">
        <v>36</v>
      </c>
      <c r="I22" s="5">
        <v>12</v>
      </c>
      <c r="J22" s="5">
        <v>23</v>
      </c>
      <c r="K22" s="5">
        <v>19</v>
      </c>
      <c r="L22" s="5">
        <v>20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8</v>
      </c>
      <c r="T22" s="5">
        <v>11</v>
      </c>
    </row>
    <row r="23" spans="1:20" s="4" customFormat="1" ht="13.5">
      <c r="A23" s="5" t="s">
        <v>22</v>
      </c>
      <c r="B23" s="5">
        <v>230</v>
      </c>
      <c r="C23" s="5">
        <v>74</v>
      </c>
      <c r="D23" s="5">
        <v>156</v>
      </c>
      <c r="E23" s="5">
        <v>17</v>
      </c>
      <c r="F23" s="5">
        <v>44</v>
      </c>
      <c r="G23" s="5">
        <v>15</v>
      </c>
      <c r="H23" s="5">
        <v>34</v>
      </c>
      <c r="I23" s="5">
        <v>17</v>
      </c>
      <c r="J23" s="5">
        <v>33</v>
      </c>
      <c r="K23" s="5">
        <v>15</v>
      </c>
      <c r="L23" s="5">
        <v>30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10</v>
      </c>
      <c r="T23" s="5">
        <v>15</v>
      </c>
    </row>
    <row r="24" spans="1:20" s="4" customFormat="1" ht="13.5">
      <c r="A24" s="5" t="s">
        <v>118</v>
      </c>
      <c r="B24" s="5">
        <v>212</v>
      </c>
      <c r="C24" s="5">
        <v>101</v>
      </c>
      <c r="D24" s="5">
        <v>111</v>
      </c>
      <c r="E24" s="5">
        <v>25</v>
      </c>
      <c r="F24" s="5">
        <v>30</v>
      </c>
      <c r="G24" s="5">
        <v>25</v>
      </c>
      <c r="H24" s="5">
        <v>26</v>
      </c>
      <c r="I24" s="5">
        <v>26</v>
      </c>
      <c r="J24" s="5">
        <v>29</v>
      </c>
      <c r="K24" s="5">
        <v>18</v>
      </c>
      <c r="L24" s="5">
        <v>22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7</v>
      </c>
      <c r="T24" s="5">
        <v>4</v>
      </c>
    </row>
    <row r="25" spans="1:20" s="4" customFormat="1" ht="13.5">
      <c r="A25" s="5" t="s">
        <v>114</v>
      </c>
      <c r="B25" s="5">
        <v>472</v>
      </c>
      <c r="C25" s="5">
        <v>140</v>
      </c>
      <c r="D25" s="5">
        <v>332</v>
      </c>
      <c r="E25" s="5">
        <v>27</v>
      </c>
      <c r="F25" s="5">
        <v>87</v>
      </c>
      <c r="G25" s="5">
        <v>39</v>
      </c>
      <c r="H25" s="5">
        <v>75</v>
      </c>
      <c r="I25" s="5">
        <v>33</v>
      </c>
      <c r="J25" s="5">
        <v>83</v>
      </c>
      <c r="K25" s="5">
        <v>30</v>
      </c>
      <c r="L25" s="5">
        <v>70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11</v>
      </c>
      <c r="T25" s="5">
        <v>17</v>
      </c>
    </row>
    <row r="26" spans="1:20" s="4" customFormat="1" ht="13.5">
      <c r="A26" s="9" t="s">
        <v>173</v>
      </c>
      <c r="B26" s="5">
        <f>SUM(B5:B25)</f>
        <v>4697</v>
      </c>
      <c r="C26" s="5">
        <f aca="true" t="shared" si="0" ref="C26:T26">SUM(C5:C25)</f>
        <v>1666</v>
      </c>
      <c r="D26" s="5">
        <f t="shared" si="0"/>
        <v>3031</v>
      </c>
      <c r="E26" s="5">
        <f t="shared" si="0"/>
        <v>426</v>
      </c>
      <c r="F26" s="5">
        <f t="shared" si="0"/>
        <v>776</v>
      </c>
      <c r="G26" s="5">
        <f t="shared" si="0"/>
        <v>445</v>
      </c>
      <c r="H26" s="5">
        <f t="shared" si="0"/>
        <v>732</v>
      </c>
      <c r="I26" s="5">
        <f t="shared" si="0"/>
        <v>348</v>
      </c>
      <c r="J26" s="5">
        <f t="shared" si="0"/>
        <v>681</v>
      </c>
      <c r="K26" s="5">
        <f t="shared" si="0"/>
        <v>298</v>
      </c>
      <c r="L26" s="5">
        <f t="shared" si="0"/>
        <v>607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0"/>
        <v>0</v>
      </c>
      <c r="Q26" s="5">
        <f t="shared" si="0"/>
        <v>0</v>
      </c>
      <c r="R26" s="5">
        <f t="shared" si="0"/>
        <v>0</v>
      </c>
      <c r="S26" s="5">
        <f t="shared" si="0"/>
        <v>149</v>
      </c>
      <c r="T26" s="5">
        <f t="shared" si="0"/>
        <v>235</v>
      </c>
    </row>
    <row r="29" spans="1:12" s="19" customFormat="1" ht="33.75" customHeight="1">
      <c r="A29" s="25" t="s">
        <v>171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</sheetData>
  <sheetProtection/>
  <mergeCells count="13">
    <mergeCell ref="A1:T1"/>
    <mergeCell ref="A2:T2"/>
    <mergeCell ref="B3:D3"/>
    <mergeCell ref="E3:F3"/>
    <mergeCell ref="G3:H3"/>
    <mergeCell ref="I3:J3"/>
    <mergeCell ref="K3:L3"/>
    <mergeCell ref="M3:N3"/>
    <mergeCell ref="A29:L29"/>
    <mergeCell ref="O3:P3"/>
    <mergeCell ref="Q3:R3"/>
    <mergeCell ref="S3:T3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Sorett</dc:creator>
  <cp:keywords/>
  <dc:description/>
  <cp:lastModifiedBy>fju</cp:lastModifiedBy>
  <cp:lastPrinted>2014-10-27T02:30:33Z</cp:lastPrinted>
  <dcterms:created xsi:type="dcterms:W3CDTF">2014-10-20T09:12:30Z</dcterms:created>
  <dcterms:modified xsi:type="dcterms:W3CDTF">2014-11-02T23:53:58Z</dcterms:modified>
  <cp:category/>
  <cp:version/>
  <cp:contentType/>
  <cp:contentStatus/>
</cp:coreProperties>
</file>